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0 Cumulat" sheetId="1" r:id="rId1"/>
    <sheet name="IAN" sheetId="2" r:id="rId2"/>
    <sheet name="FEB" sheetId="3" r:id="rId3"/>
    <sheet name="MAR" sheetId="4" r:id="rId4"/>
    <sheet name="APR" sheetId="5" r:id="rId5"/>
    <sheet name="MAI" sheetId="6" r:id="rId6"/>
    <sheet name="IUN" sheetId="7" r:id="rId7"/>
    <sheet name="I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<sst xmlns="http://schemas.openxmlformats.org/spreadsheetml/2006/main" count="1056" uniqueCount="445">
  <si>
    <t>GLORIA FARM SRL</t>
  </si>
  <si>
    <t>LINDE GAZ ROMANIA SRL</t>
  </si>
  <si>
    <t>KEMBLI-MED SRL</t>
  </si>
  <si>
    <t>PAUL HARTMANN SRL</t>
  </si>
  <si>
    <t>ORTOPROFIL PROD ROMANIA SRL</t>
  </si>
  <si>
    <t>MEDICAL EXPRESS SRL</t>
  </si>
  <si>
    <t>MESSER ROMANIA GAZ SRL</t>
  </si>
  <si>
    <t>ROMSOUND SRL</t>
  </si>
  <si>
    <t>ORTOPEDICA SRL</t>
  </si>
  <si>
    <t>NEWMEDICS COM SRL</t>
  </si>
  <si>
    <t>Nume Partener</t>
  </si>
  <si>
    <t>Nr. Crt.</t>
  </si>
  <si>
    <t>ORTODAC SRL</t>
  </si>
  <si>
    <t>TOTAL</t>
  </si>
  <si>
    <t>AGENT MEDICAL SRL</t>
  </si>
  <si>
    <t>M-G EXIM ROMITALIA SRL</t>
  </si>
  <si>
    <t>MOTIVATION SRL</t>
  </si>
  <si>
    <t>AIR LIQUIDE VITALAIRE ROMANIA SRL</t>
  </si>
  <si>
    <t>ATOMEDICAL VEST SRL</t>
  </si>
  <si>
    <t>AUDIO NOVA SRL</t>
  </si>
  <si>
    <t>BIOSINTEX SRL</t>
  </si>
  <si>
    <t>MACRO INTERNATIONAL DISTRIBUTION SRL</t>
  </si>
  <si>
    <t>Pondere %</t>
  </si>
  <si>
    <t>SERVICIUL CVR</t>
  </si>
  <si>
    <t>CENTRALIZATOR FACTURI DISPOZITIVE MEDICALE</t>
  </si>
  <si>
    <t>Nr. Crt</t>
  </si>
  <si>
    <t>Număr factură</t>
  </si>
  <si>
    <t>Dată factură</t>
  </si>
  <si>
    <t>Valoare factură</t>
  </si>
  <si>
    <t>Nr. inreg.</t>
  </si>
  <si>
    <t>Data inregistrarii</t>
  </si>
  <si>
    <t>Stare</t>
  </si>
  <si>
    <t>Sumă refuzată</t>
  </si>
  <si>
    <t>Cod partener</t>
  </si>
  <si>
    <t>Nume partener</t>
  </si>
  <si>
    <t>18179732</t>
  </si>
  <si>
    <t>AIR LIQUIDE VITALAIRE ROMANIA SRL Total</t>
  </si>
  <si>
    <t>28600340</t>
  </si>
  <si>
    <t>ATOMEDICAL VEST SRL Total</t>
  </si>
  <si>
    <t>12058642</t>
  </si>
  <si>
    <t>AUDIO NOVA SRL Total</t>
  </si>
  <si>
    <t>14779017</t>
  </si>
  <si>
    <t>BIOSINTEX SRL Total</t>
  </si>
  <si>
    <t>8721959</t>
  </si>
  <si>
    <t>LINDE GAZ ROMANIA SRL Total</t>
  </si>
  <si>
    <t>10148463</t>
  </si>
  <si>
    <t>MEDICAL EXPRESS SRL Total</t>
  </si>
  <si>
    <t>10547308</t>
  </si>
  <si>
    <t>MESSER ROMANIA GAZ SRL Total</t>
  </si>
  <si>
    <t>14283586</t>
  </si>
  <si>
    <t>16020624</t>
  </si>
  <si>
    <t>NEWMEDICS COM SRL Total</t>
  </si>
  <si>
    <t>14071907</t>
  </si>
  <si>
    <t>ORTOPEDICA SRL Total</t>
  </si>
  <si>
    <t>6877197</t>
  </si>
  <si>
    <t>ORTOPROFIL PROD ROMANIA SRL Total</t>
  </si>
  <si>
    <t>14139751</t>
  </si>
  <si>
    <t>ROMSOUND SRL Total</t>
  </si>
  <si>
    <t>Grand Total</t>
  </si>
  <si>
    <t>Trimisa in ERP</t>
  </si>
  <si>
    <t>10990657</t>
  </si>
  <si>
    <t>GLORIA FARM SRL Total</t>
  </si>
  <si>
    <t>3102390</t>
  </si>
  <si>
    <t>PAUL HARTMANN SRL Total</t>
  </si>
  <si>
    <t>3</t>
  </si>
  <si>
    <t>9</t>
  </si>
  <si>
    <t>1</t>
  </si>
  <si>
    <t>2</t>
  </si>
  <si>
    <t>5</t>
  </si>
  <si>
    <t>15</t>
  </si>
  <si>
    <t>16</t>
  </si>
  <si>
    <t>17</t>
  </si>
  <si>
    <t>18</t>
  </si>
  <si>
    <t>19</t>
  </si>
  <si>
    <t>4</t>
  </si>
  <si>
    <t>20</t>
  </si>
  <si>
    <t>21</t>
  </si>
  <si>
    <t>30</t>
  </si>
  <si>
    <t>31</t>
  </si>
  <si>
    <t>14</t>
  </si>
  <si>
    <t>22</t>
  </si>
  <si>
    <t>23</t>
  </si>
  <si>
    <t>24</t>
  </si>
  <si>
    <t>25</t>
  </si>
  <si>
    <t>27</t>
  </si>
  <si>
    <t>28</t>
  </si>
  <si>
    <t>29</t>
  </si>
  <si>
    <t>12</t>
  </si>
  <si>
    <t>13</t>
  </si>
  <si>
    <t>10</t>
  </si>
  <si>
    <t>26</t>
  </si>
  <si>
    <t>8</t>
  </si>
  <si>
    <t>6</t>
  </si>
  <si>
    <t>7</t>
  </si>
  <si>
    <t>11</t>
  </si>
  <si>
    <t>Valida</t>
  </si>
  <si>
    <t>56</t>
  </si>
  <si>
    <t>32799730</t>
  </si>
  <si>
    <t>33</t>
  </si>
  <si>
    <t>34</t>
  </si>
  <si>
    <t>35</t>
  </si>
  <si>
    <t>36</t>
  </si>
  <si>
    <t>41</t>
  </si>
  <si>
    <t>42</t>
  </si>
  <si>
    <t>43</t>
  </si>
  <si>
    <t>44</t>
  </si>
  <si>
    <t>CLARFON SA</t>
  </si>
  <si>
    <t>57</t>
  </si>
  <si>
    <t>37</t>
  </si>
  <si>
    <t>40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</si>
  <si>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</si>
  <si>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</si>
  <si>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</si>
  <si>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</si>
  <si>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</si>
  <si>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</si>
  <si>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</si>
  <si>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</si>
  <si>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</si>
  <si>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</si>
  <si>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</si>
  <si>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38</t>
  </si>
  <si>
    <t>39</t>
  </si>
  <si>
    <t>16666960</t>
  </si>
  <si>
    <t>nov</t>
  </si>
  <si>
    <t>dec</t>
  </si>
  <si>
    <t>oct</t>
  </si>
  <si>
    <t>sep</t>
  </si>
  <si>
    <t>21963720</t>
  </si>
  <si>
    <t>MEDICAL VISION OPTIX GRUP SRL</t>
  </si>
  <si>
    <t>MEDICAL VISION OPTIX GRUP SRL Total</t>
  </si>
  <si>
    <t>15898938</t>
  </si>
  <si>
    <t>PROTMED PROTETIKA SRL</t>
  </si>
  <si>
    <t>Platita partial</t>
  </si>
  <si>
    <t>VALDOMEDICA TRADING SRL</t>
  </si>
  <si>
    <t>15736030</t>
  </si>
  <si>
    <t>THERANOVA PROTEZARE SRL</t>
  </si>
  <si>
    <t>10363240</t>
  </si>
  <si>
    <t>ORTODAC SRL Total</t>
  </si>
  <si>
    <t xml:space="preserve"> Şef Serviciu  CVR</t>
  </si>
  <si>
    <t>Întocmit</t>
  </si>
  <si>
    <t>Ec. IONEL DĂNUŢ POP</t>
  </si>
  <si>
    <t>Ec. CODRIN FABIAN</t>
  </si>
  <si>
    <t>Sumă ordonanţată (platita in FEB 2019)</t>
  </si>
  <si>
    <t>ORTOTECH SRL</t>
  </si>
  <si>
    <t>79</t>
  </si>
  <si>
    <t>10863793</t>
  </si>
  <si>
    <t>CLARFON SA Total</t>
  </si>
  <si>
    <t>327</t>
  </si>
  <si>
    <t>ian</t>
  </si>
  <si>
    <t>feb</t>
  </si>
  <si>
    <t>mar</t>
  </si>
  <si>
    <t>apr</t>
  </si>
  <si>
    <t>mai</t>
  </si>
  <si>
    <t>iun</t>
  </si>
  <si>
    <t>iul</t>
  </si>
  <si>
    <t>aug</t>
  </si>
  <si>
    <t>STARKEY LABORATORIES SRL</t>
  </si>
  <si>
    <t>440</t>
  </si>
  <si>
    <t>Sumă ordonanţată (platita in SEP 2019)</t>
  </si>
  <si>
    <t>428</t>
  </si>
  <si>
    <t>ACCES MEDICAL DEVICES  SRL</t>
  </si>
  <si>
    <t>D&amp;I CONNECTIONS SRL</t>
  </si>
  <si>
    <t>WESOUND AMG SRL</t>
  </si>
  <si>
    <t>30-11-2019</t>
  </si>
  <si>
    <t>09-12-2019</t>
  </si>
  <si>
    <t>29-11-2019</t>
  </si>
  <si>
    <t>03-12-2019</t>
  </si>
  <si>
    <t>10-12-2019</t>
  </si>
  <si>
    <t>MOTIVATION</t>
  </si>
  <si>
    <t>320190989</t>
  </si>
  <si>
    <t>607</t>
  </si>
  <si>
    <t>11-12-2019</t>
  </si>
  <si>
    <t>MOTIVATION Total</t>
  </si>
  <si>
    <t>TOTAL 2020</t>
  </si>
  <si>
    <t>Director Exec. al Direcţiei Relaţii Contractuale</t>
  </si>
  <si>
    <t>NR. 64 / 13.02.2020</t>
  </si>
  <si>
    <t>Ec. MIHAELA CURTA</t>
  </si>
  <si>
    <t>Platite in FEB 2020</t>
  </si>
  <si>
    <t>31-01-2020</t>
  </si>
  <si>
    <t>04-02-2020</t>
  </si>
  <si>
    <t>174205</t>
  </si>
  <si>
    <t>174206</t>
  </si>
  <si>
    <t>174207</t>
  </si>
  <si>
    <t>174208</t>
  </si>
  <si>
    <t>1529514</t>
  </si>
  <si>
    <t>10-02-2020</t>
  </si>
  <si>
    <t>BSX211715</t>
  </si>
  <si>
    <t>CLOF03892</t>
  </si>
  <si>
    <t>GLM0002139</t>
  </si>
  <si>
    <t>1000062943</t>
  </si>
  <si>
    <t>1000062944</t>
  </si>
  <si>
    <t>1000062945</t>
  </si>
  <si>
    <t>1000062946</t>
  </si>
  <si>
    <t>1000062947</t>
  </si>
  <si>
    <t>1623</t>
  </si>
  <si>
    <t>11-02-2020</t>
  </si>
  <si>
    <t>6588458</t>
  </si>
  <si>
    <t>MEDICA M3 COMEXIM SRL</t>
  </si>
  <si>
    <t>MEDICA M3 COMEXIM SRL Total</t>
  </si>
  <si>
    <t>84793</t>
  </si>
  <si>
    <t>84792</t>
  </si>
  <si>
    <t>13-02-2020</t>
  </si>
  <si>
    <t>MOJ 2020 6</t>
  </si>
  <si>
    <t>10503468</t>
  </si>
  <si>
    <t>MED-ORTO JANTO SRL</t>
  </si>
  <si>
    <t>MED-ORTO JANTO SRL Total</t>
  </si>
  <si>
    <t>03-02-2020</t>
  </si>
  <si>
    <t>38663248</t>
  </si>
  <si>
    <t>MESSER MEDICAL HOME CARE RO S.R.L.</t>
  </si>
  <si>
    <t>MESSER MEDICAL HOME CARE RO S.R.L. Total</t>
  </si>
  <si>
    <t>8960280189</t>
  </si>
  <si>
    <t>320200034</t>
  </si>
  <si>
    <t>320200070</t>
  </si>
  <si>
    <t>27414</t>
  </si>
  <si>
    <t>OD2020010</t>
  </si>
  <si>
    <t>OD2020007</t>
  </si>
  <si>
    <t>16-01-2020</t>
  </si>
  <si>
    <t>OD2020009</t>
  </si>
  <si>
    <t>22-01-2020</t>
  </si>
  <si>
    <t>OD2020011</t>
  </si>
  <si>
    <t>OD2020014</t>
  </si>
  <si>
    <t>OD2020015</t>
  </si>
  <si>
    <t>FEORP00011674</t>
  </si>
  <si>
    <t>FEORP00011675</t>
  </si>
  <si>
    <t>3000641</t>
  </si>
  <si>
    <t>30-01-2020</t>
  </si>
  <si>
    <t>3000642</t>
  </si>
  <si>
    <t>3000643</t>
  </si>
  <si>
    <t>3000644</t>
  </si>
  <si>
    <t>3000645</t>
  </si>
  <si>
    <t>3000646</t>
  </si>
  <si>
    <t>3000647</t>
  </si>
  <si>
    <t>3000648</t>
  </si>
  <si>
    <t>3000649</t>
  </si>
  <si>
    <t>3000651</t>
  </si>
  <si>
    <t>3000652</t>
  </si>
  <si>
    <t>2400528</t>
  </si>
  <si>
    <t>14000166</t>
  </si>
  <si>
    <t>32</t>
  </si>
  <si>
    <t>10367072</t>
  </si>
  <si>
    <t>OSTEOPHARM SRL</t>
  </si>
  <si>
    <t>OSTEOPHARM SRL Total</t>
  </si>
  <si>
    <t>1116775408</t>
  </si>
  <si>
    <t>05-02-2020</t>
  </si>
  <si>
    <t>92638</t>
  </si>
  <si>
    <t>29-01-2020</t>
  </si>
  <si>
    <t>92639</t>
  </si>
  <si>
    <t>12-02-2020</t>
  </si>
  <si>
    <t xml:space="preserve">MEDICA M3 COMEXIM SRL </t>
  </si>
  <si>
    <t xml:space="preserve">MESSER MEDICAL HOME CARE RO S.R.L. </t>
  </si>
  <si>
    <t xml:space="preserve">OSTEOPHARM SRL </t>
  </si>
  <si>
    <t xml:space="preserve">MED-ORTO JANTO SRL </t>
  </si>
  <si>
    <t>NR. 43 / 16.01.2020</t>
  </si>
  <si>
    <t>Platite in IAN 2020</t>
  </si>
  <si>
    <t>Sumă ordonanţată (platita in IAN 2020)</t>
  </si>
  <si>
    <t>AMCAS 0406</t>
  </si>
  <si>
    <t>610</t>
  </si>
  <si>
    <t>12-12-2019</t>
  </si>
  <si>
    <t>32799730 Total</t>
  </si>
  <si>
    <t>1849</t>
  </si>
  <si>
    <t>01-01-2020</t>
  </si>
  <si>
    <t>645</t>
  </si>
  <si>
    <t>08-01-2020</t>
  </si>
  <si>
    <t>1847</t>
  </si>
  <si>
    <t>646</t>
  </si>
  <si>
    <t>1848</t>
  </si>
  <si>
    <t>647</t>
  </si>
  <si>
    <t>09-01-2020</t>
  </si>
  <si>
    <t>18179732 Total</t>
  </si>
  <si>
    <t>171192</t>
  </si>
  <si>
    <t>20-12-2019</t>
  </si>
  <si>
    <t>626</t>
  </si>
  <si>
    <t>174200</t>
  </si>
  <si>
    <t>627</t>
  </si>
  <si>
    <t>174201</t>
  </si>
  <si>
    <t>628</t>
  </si>
  <si>
    <t>174203</t>
  </si>
  <si>
    <t>629</t>
  </si>
  <si>
    <t>174202</t>
  </si>
  <si>
    <t>630</t>
  </si>
  <si>
    <t>28600340 Total</t>
  </si>
  <si>
    <t>1526089</t>
  </si>
  <si>
    <t>664</t>
  </si>
  <si>
    <t>15-01-2020</t>
  </si>
  <si>
    <t>12058642 Total</t>
  </si>
  <si>
    <t>BSX211644</t>
  </si>
  <si>
    <t>649</t>
  </si>
  <si>
    <t>14779017 Total</t>
  </si>
  <si>
    <t>GLM0002134</t>
  </si>
  <si>
    <t>642</t>
  </si>
  <si>
    <t>07-01-2020</t>
  </si>
  <si>
    <t>10990657 Total</t>
  </si>
  <si>
    <t>1000055804</t>
  </si>
  <si>
    <t>652</t>
  </si>
  <si>
    <t>1000055805</t>
  </si>
  <si>
    <t>653</t>
  </si>
  <si>
    <t>1000055806</t>
  </si>
  <si>
    <t>654</t>
  </si>
  <si>
    <t>1000055807</t>
  </si>
  <si>
    <t>655</t>
  </si>
  <si>
    <t>8721959 Total</t>
  </si>
  <si>
    <t>83379</t>
  </si>
  <si>
    <t>16-12-2019</t>
  </si>
  <si>
    <t>618</t>
  </si>
  <si>
    <t>83380</t>
  </si>
  <si>
    <t>619</t>
  </si>
  <si>
    <t>83399</t>
  </si>
  <si>
    <t>621</t>
  </si>
  <si>
    <t>83997</t>
  </si>
  <si>
    <t>665</t>
  </si>
  <si>
    <t>83998</t>
  </si>
  <si>
    <t>666</t>
  </si>
  <si>
    <t>83999</t>
  </si>
  <si>
    <t>667</t>
  </si>
  <si>
    <t>10148463 Total</t>
  </si>
  <si>
    <t>650</t>
  </si>
  <si>
    <t>21963720 Total</t>
  </si>
  <si>
    <t>651</t>
  </si>
  <si>
    <t>38663248 Total</t>
  </si>
  <si>
    <t>8960275957</t>
  </si>
  <si>
    <t>644</t>
  </si>
  <si>
    <t>10547308 Total</t>
  </si>
  <si>
    <t>MGRX0842</t>
  </si>
  <si>
    <t>611</t>
  </si>
  <si>
    <t>10363240 Total</t>
  </si>
  <si>
    <t>320191024</t>
  </si>
  <si>
    <t>13-12-2019</t>
  </si>
  <si>
    <t>620</t>
  </si>
  <si>
    <t>620190367</t>
  </si>
  <si>
    <t>659</t>
  </si>
  <si>
    <t>10-01-2020</t>
  </si>
  <si>
    <t>620190371</t>
  </si>
  <si>
    <t>660</t>
  </si>
  <si>
    <t>320191045</t>
  </si>
  <si>
    <t>670</t>
  </si>
  <si>
    <t>14283586 Total</t>
  </si>
  <si>
    <t>26388</t>
  </si>
  <si>
    <t>608</t>
  </si>
  <si>
    <t>26389</t>
  </si>
  <si>
    <t>609</t>
  </si>
  <si>
    <t>26799</t>
  </si>
  <si>
    <t>661</t>
  </si>
  <si>
    <t>26800</t>
  </si>
  <si>
    <t>662</t>
  </si>
  <si>
    <t>26798</t>
  </si>
  <si>
    <t>668</t>
  </si>
  <si>
    <t>16020624 Total</t>
  </si>
  <si>
    <t>OD2019102</t>
  </si>
  <si>
    <t>612</t>
  </si>
  <si>
    <t>OD2019104</t>
  </si>
  <si>
    <t>04-12-2019</t>
  </si>
  <si>
    <t>613</t>
  </si>
  <si>
    <t>OD2019108</t>
  </si>
  <si>
    <t>614</t>
  </si>
  <si>
    <t>OD2019109</t>
  </si>
  <si>
    <t>615</t>
  </si>
  <si>
    <t>OD2019112</t>
  </si>
  <si>
    <t>18-12-2019</t>
  </si>
  <si>
    <t>624</t>
  </si>
  <si>
    <t>OD2019113</t>
  </si>
  <si>
    <t>632</t>
  </si>
  <si>
    <t>23-12-2019</t>
  </si>
  <si>
    <t>OD2020003</t>
  </si>
  <si>
    <t>663</t>
  </si>
  <si>
    <t>OD2020002</t>
  </si>
  <si>
    <t>669</t>
  </si>
  <si>
    <t>16666960 Total</t>
  </si>
  <si>
    <t>FEORP00009874</t>
  </si>
  <si>
    <t>631</t>
  </si>
  <si>
    <t>FEORP00011505</t>
  </si>
  <si>
    <t>31-12-2019</t>
  </si>
  <si>
    <t>657</t>
  </si>
  <si>
    <t>FEORP00011506</t>
  </si>
  <si>
    <t>658</t>
  </si>
  <si>
    <t>14071907 Total</t>
  </si>
  <si>
    <t>1200742</t>
  </si>
  <si>
    <t>606</t>
  </si>
  <si>
    <t>3000632</t>
  </si>
  <si>
    <t>30-12-2019</t>
  </si>
  <si>
    <t>633</t>
  </si>
  <si>
    <t>3000633</t>
  </si>
  <si>
    <t>634</t>
  </si>
  <si>
    <t>3000634</t>
  </si>
  <si>
    <t>635</t>
  </si>
  <si>
    <t>3000635</t>
  </si>
  <si>
    <t>636</t>
  </si>
  <si>
    <t>3000636</t>
  </si>
  <si>
    <t>637</t>
  </si>
  <si>
    <t>3000637</t>
  </si>
  <si>
    <t>638</t>
  </si>
  <si>
    <t>3000638</t>
  </si>
  <si>
    <t>639</t>
  </si>
  <si>
    <t>3000639</t>
  </si>
  <si>
    <t>640</t>
  </si>
  <si>
    <t>3000640</t>
  </si>
  <si>
    <t>641</t>
  </si>
  <si>
    <t>2400521</t>
  </si>
  <si>
    <t>643</t>
  </si>
  <si>
    <t>6877197 Total</t>
  </si>
  <si>
    <t>1116771917</t>
  </si>
  <si>
    <t>648</t>
  </si>
  <si>
    <t>3102390 Total</t>
  </si>
  <si>
    <t>PP 598</t>
  </si>
  <si>
    <t>623</t>
  </si>
  <si>
    <t>15898938 Total</t>
  </si>
  <si>
    <t>92634</t>
  </si>
  <si>
    <t>616</t>
  </si>
  <si>
    <t>92635</t>
  </si>
  <si>
    <t>617</t>
  </si>
  <si>
    <t>92636</t>
  </si>
  <si>
    <t>17-12-2019</t>
  </si>
  <si>
    <t>622</t>
  </si>
  <si>
    <t>92637</t>
  </si>
  <si>
    <t>656</t>
  </si>
  <si>
    <t>14139751 Total</t>
  </si>
  <si>
    <t>19-12-2019</t>
  </si>
  <si>
    <t>625</t>
  </si>
  <si>
    <t>15736030 Total</t>
  </si>
  <si>
    <t>Bord 17</t>
  </si>
  <si>
    <t>bord 43</t>
  </si>
  <si>
    <t>NR.  /   .1.2020</t>
  </si>
  <si>
    <t>Platite in IAN</t>
  </si>
  <si>
    <t>OD2019106</t>
  </si>
  <si>
    <t>671</t>
  </si>
  <si>
    <t>Platita complet</t>
  </si>
  <si>
    <t>84481</t>
  </si>
  <si>
    <t>17-01-2020</t>
  </si>
  <si>
    <t>Platita partialcomplet</t>
  </si>
  <si>
    <t>Centralizator 2</t>
  </si>
  <si>
    <t>Total platit in ian 2020</t>
  </si>
  <si>
    <t>NR. 98 / 25.2.2020</t>
  </si>
  <si>
    <t>Platite in FEB</t>
  </si>
  <si>
    <t>174210</t>
  </si>
  <si>
    <t>25-02-2020</t>
  </si>
  <si>
    <t>84791</t>
  </si>
  <si>
    <t>14-02-2020</t>
  </si>
  <si>
    <t>84874</t>
  </si>
  <si>
    <t>18-02-2020</t>
  </si>
  <si>
    <t>19-02-2020</t>
  </si>
  <si>
    <t>84873</t>
  </si>
  <si>
    <t>320200079</t>
  </si>
  <si>
    <t>20-02-2020</t>
  </si>
  <si>
    <t>Centralizator 2 din 25 feb 2020</t>
  </si>
  <si>
    <t>Total achitat feb 2020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</si>
</sst>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0" fontId="1" fillId="0" borderId="10" xfId="0" applyNumberFormat="1" applyFon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3" xfId="0" applyFill="1" applyBorder="1" applyAlignment="1">
      <alignment/>
    </xf>
    <xf numFmtId="4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33" borderId="0" xfId="0" applyNumberForma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0" xfId="0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1" fillId="0" borderId="12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7" fontId="1" fillId="33" borderId="10" xfId="0" applyNumberFormat="1" applyFont="1" applyFill="1" applyBorder="1" applyAlignment="1">
      <alignment horizontal="center"/>
    </xf>
    <xf numFmtId="17" fontId="1" fillId="33" borderId="10" xfId="0" applyNumberFormat="1" applyFont="1" applyFill="1" applyBorder="1" applyAlignment="1">
      <alignment/>
    </xf>
    <xf numFmtId="17" fontId="1" fillId="33" borderId="10" xfId="0" applyNumberFormat="1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1" fillId="33" borderId="16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3.140625" style="8" customWidth="1"/>
    <col min="2" max="2" width="32.7109375" style="8" customWidth="1"/>
    <col min="3" max="3" width="10.7109375" style="8" bestFit="1" customWidth="1"/>
    <col min="4" max="4" width="10.140625" style="8" customWidth="1"/>
    <col min="5" max="5" width="10.00390625" style="8" bestFit="1" customWidth="1"/>
    <col min="6" max="6" width="11.28125" style="8" customWidth="1"/>
    <col min="7" max="7" width="10.28125" style="8" customWidth="1"/>
    <col min="8" max="8" width="12.28125" style="8" customWidth="1"/>
    <col min="9" max="9" width="11.421875" style="8" customWidth="1"/>
    <col min="10" max="10" width="10.00390625" style="8" customWidth="1"/>
    <col min="11" max="11" width="10.00390625" style="8" bestFit="1" customWidth="1"/>
    <col min="12" max="12" width="9.7109375" style="8" customWidth="1"/>
    <col min="13" max="13" width="11.00390625" style="8" customWidth="1"/>
    <col min="14" max="14" width="9.7109375" style="8" customWidth="1"/>
    <col min="15" max="15" width="11.7109375" style="8" bestFit="1" customWidth="1"/>
    <col min="16" max="16" width="10.140625" style="8" bestFit="1" customWidth="1"/>
    <col min="17" max="17" width="11.00390625" style="8" bestFit="1" customWidth="1"/>
    <col min="18" max="16384" width="9.140625" style="8" customWidth="1"/>
  </cols>
  <sheetData>
    <row r="2" spans="1:16" ht="12.75">
      <c r="A2" s="9" t="s">
        <v>11</v>
      </c>
      <c r="B2" s="39" t="s">
        <v>10</v>
      </c>
      <c r="C2" s="52" t="s">
        <v>149</v>
      </c>
      <c r="D2" s="52" t="s">
        <v>150</v>
      </c>
      <c r="E2" s="52" t="s">
        <v>151</v>
      </c>
      <c r="F2" s="52" t="s">
        <v>152</v>
      </c>
      <c r="G2" s="52" t="s">
        <v>153</v>
      </c>
      <c r="H2" s="52" t="s">
        <v>154</v>
      </c>
      <c r="I2" s="52" t="s">
        <v>155</v>
      </c>
      <c r="J2" s="52" t="s">
        <v>156</v>
      </c>
      <c r="K2" s="53" t="s">
        <v>127</v>
      </c>
      <c r="L2" s="53" t="s">
        <v>126</v>
      </c>
      <c r="M2" s="54" t="s">
        <v>124</v>
      </c>
      <c r="N2" s="53" t="s">
        <v>125</v>
      </c>
      <c r="O2" s="9" t="s">
        <v>174</v>
      </c>
      <c r="P2" s="40" t="s">
        <v>22</v>
      </c>
    </row>
    <row r="3" spans="1:16" ht="12.75">
      <c r="A3" s="4">
        <v>1</v>
      </c>
      <c r="B3" s="39" t="s">
        <v>161</v>
      </c>
      <c r="C3" s="40"/>
      <c r="D3" s="40"/>
      <c r="E3" s="40"/>
      <c r="F3" s="40"/>
      <c r="G3" s="4"/>
      <c r="H3" s="4"/>
      <c r="I3" s="4"/>
      <c r="J3" s="4"/>
      <c r="K3" s="9"/>
      <c r="L3" s="4"/>
      <c r="M3" s="4"/>
      <c r="N3" s="4"/>
      <c r="O3" s="9">
        <f>SUM(C3:N3)</f>
        <v>0</v>
      </c>
      <c r="P3" s="55">
        <f>O3/O36*100</f>
        <v>0</v>
      </c>
    </row>
    <row r="4" spans="1:16" ht="12.75">
      <c r="A4" s="4">
        <v>2</v>
      </c>
      <c r="B4" s="39" t="s">
        <v>14</v>
      </c>
      <c r="C4" s="40">
        <v>1852.76</v>
      </c>
      <c r="D4" s="40"/>
      <c r="E4" s="40"/>
      <c r="F4" s="40"/>
      <c r="G4" s="4"/>
      <c r="H4" s="4"/>
      <c r="I4" s="4"/>
      <c r="J4" s="4"/>
      <c r="K4" s="4"/>
      <c r="L4" s="4"/>
      <c r="M4" s="4"/>
      <c r="N4" s="4"/>
      <c r="O4" s="9">
        <f>SUM(C4:N4)</f>
        <v>1852.76</v>
      </c>
      <c r="P4" s="55">
        <f>O4/O36*100</f>
        <v>0.25105149051490516</v>
      </c>
    </row>
    <row r="5" spans="1:16" ht="12.75">
      <c r="A5" s="4">
        <v>3</v>
      </c>
      <c r="B5" s="39" t="s">
        <v>17</v>
      </c>
      <c r="C5" s="8">
        <v>23365.35</v>
      </c>
      <c r="D5" s="8">
        <v>24237.37</v>
      </c>
      <c r="E5" s="4"/>
      <c r="F5" s="4"/>
      <c r="G5" s="4"/>
      <c r="H5" s="4"/>
      <c r="I5" s="4"/>
      <c r="J5" s="4"/>
      <c r="K5" s="4"/>
      <c r="L5" s="4"/>
      <c r="M5" s="4"/>
      <c r="N5" s="4"/>
      <c r="O5" s="9">
        <f aca="true" t="shared" si="0" ref="O5:O34">SUM(C5:N5)</f>
        <v>47602.72</v>
      </c>
      <c r="P5" s="55">
        <f>O5/O36*100</f>
        <v>6.450233062330623</v>
      </c>
    </row>
    <row r="6" spans="1:16" ht="12.75">
      <c r="A6" s="4">
        <v>4</v>
      </c>
      <c r="B6" s="39" t="s">
        <v>18</v>
      </c>
      <c r="C6" s="4">
        <v>45245.9</v>
      </c>
      <c r="D6" s="4">
        <v>33474.84</v>
      </c>
      <c r="E6" s="4"/>
      <c r="F6" s="4"/>
      <c r="G6" s="4"/>
      <c r="H6" s="4"/>
      <c r="I6" s="4"/>
      <c r="J6" s="4"/>
      <c r="K6" s="4"/>
      <c r="L6" s="4"/>
      <c r="M6" s="4"/>
      <c r="N6" s="4"/>
      <c r="O6" s="9">
        <f t="shared" si="0"/>
        <v>78720.73999999999</v>
      </c>
      <c r="P6" s="55">
        <f>O6/O36*100</f>
        <v>10.666766937669376</v>
      </c>
    </row>
    <row r="7" spans="1:16" ht="12.75">
      <c r="A7" s="4">
        <v>5</v>
      </c>
      <c r="B7" s="39" t="s">
        <v>19</v>
      </c>
      <c r="C7" s="8">
        <v>30250.5</v>
      </c>
      <c r="D7" s="4">
        <v>6050.1</v>
      </c>
      <c r="E7" s="4"/>
      <c r="F7" s="4"/>
      <c r="G7" s="4"/>
      <c r="H7" s="4"/>
      <c r="I7" s="4"/>
      <c r="J7" s="4"/>
      <c r="K7" s="4"/>
      <c r="L7" s="4"/>
      <c r="M7" s="4"/>
      <c r="N7" s="4"/>
      <c r="O7" s="9">
        <f t="shared" si="0"/>
        <v>36300.6</v>
      </c>
      <c r="P7" s="55">
        <f>O7/O36*100</f>
        <v>4.918780487804878</v>
      </c>
    </row>
    <row r="8" spans="1:16" ht="12.75">
      <c r="A8" s="4">
        <v>6</v>
      </c>
      <c r="B8" s="39" t="s">
        <v>20</v>
      </c>
      <c r="C8" s="4">
        <v>7071.99</v>
      </c>
      <c r="D8" s="8">
        <v>2264.12</v>
      </c>
      <c r="E8" s="4"/>
      <c r="F8" s="4"/>
      <c r="G8" s="4"/>
      <c r="H8" s="4"/>
      <c r="I8" s="4"/>
      <c r="J8" s="4"/>
      <c r="K8" s="4"/>
      <c r="L8" s="4"/>
      <c r="M8" s="4"/>
      <c r="N8" s="4"/>
      <c r="O8" s="9">
        <f t="shared" si="0"/>
        <v>9336.11</v>
      </c>
      <c r="P8" s="55">
        <f>O8/O36*100</f>
        <v>1.2650555555555556</v>
      </c>
    </row>
    <row r="9" spans="1:16" ht="12.75">
      <c r="A9" s="4">
        <v>7</v>
      </c>
      <c r="B9" s="39" t="s">
        <v>106</v>
      </c>
      <c r="C9" s="4"/>
      <c r="D9" s="4">
        <v>1008.35</v>
      </c>
      <c r="E9" s="4"/>
      <c r="F9" s="4"/>
      <c r="G9" s="4"/>
      <c r="H9" s="4"/>
      <c r="I9" s="4"/>
      <c r="J9" s="4"/>
      <c r="K9" s="4"/>
      <c r="L9" s="4"/>
      <c r="M9" s="4"/>
      <c r="N9" s="4"/>
      <c r="O9" s="9">
        <f t="shared" si="0"/>
        <v>1008.35</v>
      </c>
      <c r="P9" s="55">
        <f>O9/O36*100</f>
        <v>0.13663279132791328</v>
      </c>
    </row>
    <row r="10" spans="1:16" ht="12.75">
      <c r="A10" s="4">
        <v>8</v>
      </c>
      <c r="B10" s="50" t="s">
        <v>162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9">
        <f t="shared" si="0"/>
        <v>0</v>
      </c>
      <c r="P10" s="55">
        <f>O10/O36*100</f>
        <v>0</v>
      </c>
    </row>
    <row r="11" spans="1:16" ht="12.75">
      <c r="A11" s="4">
        <v>9</v>
      </c>
      <c r="B11" s="14" t="s">
        <v>0</v>
      </c>
      <c r="C11" s="4">
        <v>8356.25</v>
      </c>
      <c r="D11" s="8">
        <v>7856.41</v>
      </c>
      <c r="E11" s="2"/>
      <c r="F11" s="4"/>
      <c r="G11" s="4"/>
      <c r="H11" s="4"/>
      <c r="I11" s="4"/>
      <c r="J11" s="4"/>
      <c r="K11" s="4"/>
      <c r="L11" s="4"/>
      <c r="M11" s="4"/>
      <c r="N11" s="4"/>
      <c r="O11" s="9">
        <f t="shared" si="0"/>
        <v>16212.66</v>
      </c>
      <c r="P11" s="55">
        <f>O11/O36*100</f>
        <v>2.1968373983739835</v>
      </c>
    </row>
    <row r="12" spans="1:16" ht="12.75">
      <c r="A12" s="4">
        <v>10</v>
      </c>
      <c r="B12" s="39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9">
        <f t="shared" si="0"/>
        <v>0</v>
      </c>
      <c r="P12" s="55">
        <f>O12/O36*100</f>
        <v>0</v>
      </c>
    </row>
    <row r="13" spans="1:16" ht="12.75">
      <c r="A13" s="4">
        <v>11</v>
      </c>
      <c r="B13" s="39" t="s">
        <v>1</v>
      </c>
      <c r="C13" s="4">
        <v>21851.55</v>
      </c>
      <c r="D13" s="8">
        <v>24075.71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9">
        <f t="shared" si="0"/>
        <v>45927.259999999995</v>
      </c>
      <c r="P13" s="55">
        <f>O13/O36*100</f>
        <v>6.22320596205962</v>
      </c>
    </row>
    <row r="14" spans="1:16" ht="12.75">
      <c r="A14" s="4">
        <v>12</v>
      </c>
      <c r="B14" s="39" t="s">
        <v>21</v>
      </c>
      <c r="C14" s="4"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9">
        <f t="shared" si="0"/>
        <v>0</v>
      </c>
      <c r="P14" s="55">
        <f>O14/O36*100</f>
        <v>0</v>
      </c>
    </row>
    <row r="15" spans="1:16" ht="12.75">
      <c r="A15" s="4">
        <v>13</v>
      </c>
      <c r="B15" s="9" t="s">
        <v>249</v>
      </c>
      <c r="C15" s="4"/>
      <c r="D15" s="8">
        <v>314.06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9">
        <f t="shared" si="0"/>
        <v>314.06</v>
      </c>
      <c r="P15" s="55">
        <f>O15/O36*100</f>
        <v>0.042555555555555555</v>
      </c>
    </row>
    <row r="16" spans="1:16" ht="12.75">
      <c r="A16" s="4">
        <v>14</v>
      </c>
      <c r="B16" s="14" t="s">
        <v>5</v>
      </c>
      <c r="C16" s="8">
        <v>25409.05</v>
      </c>
      <c r="D16" s="4">
        <v>11117.51</v>
      </c>
      <c r="E16" s="4"/>
      <c r="F16" s="5"/>
      <c r="G16" s="4"/>
      <c r="H16" s="5"/>
      <c r="I16" s="4"/>
      <c r="J16" s="4"/>
      <c r="K16" s="4"/>
      <c r="L16" s="4"/>
      <c r="M16" s="4"/>
      <c r="N16" s="4"/>
      <c r="O16" s="9">
        <f t="shared" si="0"/>
        <v>36526.56</v>
      </c>
      <c r="P16" s="55">
        <f>O16/O36*100</f>
        <v>4.9493983739837395</v>
      </c>
    </row>
    <row r="17" spans="1:16" ht="12.75">
      <c r="A17" s="4">
        <v>15</v>
      </c>
      <c r="B17" s="14" t="s">
        <v>129</v>
      </c>
      <c r="C17" s="5">
        <v>9421.8</v>
      </c>
      <c r="D17" s="5">
        <v>628.12</v>
      </c>
      <c r="E17" s="4"/>
      <c r="F17" s="5"/>
      <c r="G17" s="5"/>
      <c r="H17" s="5"/>
      <c r="I17" s="4"/>
      <c r="J17" s="4"/>
      <c r="K17" s="4"/>
      <c r="L17" s="4"/>
      <c r="M17" s="4"/>
      <c r="N17" s="4"/>
      <c r="O17" s="9">
        <f t="shared" si="0"/>
        <v>10049.92</v>
      </c>
      <c r="P17" s="55">
        <f>O17/O36*100</f>
        <v>1.3617777777777778</v>
      </c>
    </row>
    <row r="18" spans="1:16" ht="12.75">
      <c r="A18" s="4">
        <v>16</v>
      </c>
      <c r="B18" s="9" t="s">
        <v>252</v>
      </c>
      <c r="C18" s="5"/>
      <c r="D18" s="5">
        <v>10092.97</v>
      </c>
      <c r="E18" s="4"/>
      <c r="F18" s="5"/>
      <c r="G18" s="5"/>
      <c r="H18" s="5"/>
      <c r="I18" s="4"/>
      <c r="J18" s="4"/>
      <c r="K18" s="4"/>
      <c r="L18" s="4"/>
      <c r="M18" s="4"/>
      <c r="N18" s="4"/>
      <c r="O18" s="9">
        <f>SUM(C18:N18)</f>
        <v>10092.97</v>
      </c>
      <c r="P18" s="55">
        <f>O18/O36*100</f>
        <v>1.3676111111111109</v>
      </c>
    </row>
    <row r="19" spans="1:16" ht="12.75">
      <c r="A19" s="4">
        <v>17</v>
      </c>
      <c r="B19" s="9" t="s">
        <v>250</v>
      </c>
      <c r="C19" s="5">
        <v>769.44</v>
      </c>
      <c r="D19" s="5">
        <v>769.44</v>
      </c>
      <c r="E19" s="4"/>
      <c r="F19" s="5"/>
      <c r="G19" s="4"/>
      <c r="H19" s="5"/>
      <c r="I19" s="4"/>
      <c r="J19" s="4"/>
      <c r="K19" s="4"/>
      <c r="L19" s="4"/>
      <c r="M19" s="4"/>
      <c r="N19" s="4"/>
      <c r="O19" s="9">
        <f t="shared" si="0"/>
        <v>1538.88</v>
      </c>
      <c r="P19" s="55">
        <f>O19/O36*100</f>
        <v>0.20852032520325206</v>
      </c>
    </row>
    <row r="20" spans="1:16" ht="12.75">
      <c r="A20" s="4">
        <v>18</v>
      </c>
      <c r="B20" s="14" t="s">
        <v>6</v>
      </c>
      <c r="C20" s="5">
        <v>1731.24</v>
      </c>
      <c r="D20" s="5">
        <v>1538.88</v>
      </c>
      <c r="E20" s="4"/>
      <c r="F20" s="5"/>
      <c r="G20" s="4"/>
      <c r="H20" s="5"/>
      <c r="I20" s="4"/>
      <c r="J20" s="4"/>
      <c r="K20" s="4"/>
      <c r="L20" s="4"/>
      <c r="M20" s="4"/>
      <c r="N20" s="4"/>
      <c r="O20" s="9">
        <f>SUM(C20:N20)</f>
        <v>3270.12</v>
      </c>
      <c r="P20" s="55">
        <f>O20/O36*100</f>
        <v>0.44310569105691056</v>
      </c>
    </row>
    <row r="21" spans="1:16" ht="12.75">
      <c r="A21" s="4">
        <v>19</v>
      </c>
      <c r="B21" s="14" t="s">
        <v>15</v>
      </c>
      <c r="C21" s="5">
        <v>3205.93</v>
      </c>
      <c r="D21" s="4"/>
      <c r="E21" s="4"/>
      <c r="F21" s="5"/>
      <c r="G21" s="5"/>
      <c r="H21" s="5"/>
      <c r="I21" s="4"/>
      <c r="J21" s="4"/>
      <c r="K21" s="4"/>
      <c r="L21" s="4"/>
      <c r="M21" s="4"/>
      <c r="N21" s="4"/>
      <c r="O21" s="9">
        <f t="shared" si="0"/>
        <v>3205.93</v>
      </c>
      <c r="P21" s="55">
        <f>O21/O36*100</f>
        <v>0.43440785907859075</v>
      </c>
    </row>
    <row r="22" spans="1:16" ht="12.75">
      <c r="A22" s="4">
        <v>20</v>
      </c>
      <c r="B22" s="14" t="s">
        <v>16</v>
      </c>
      <c r="C22" s="5">
        <v>58686.82</v>
      </c>
      <c r="D22" s="8">
        <v>46773.28</v>
      </c>
      <c r="E22" s="4"/>
      <c r="F22" s="5"/>
      <c r="G22" s="4"/>
      <c r="H22" s="5"/>
      <c r="I22" s="4"/>
      <c r="J22" s="4"/>
      <c r="K22" s="4"/>
      <c r="L22" s="4"/>
      <c r="M22" s="4"/>
      <c r="N22" s="4"/>
      <c r="O22" s="9">
        <f t="shared" si="0"/>
        <v>105460.1</v>
      </c>
      <c r="P22" s="55">
        <f>O22/O36*100</f>
        <v>14.2899864498645</v>
      </c>
    </row>
    <row r="23" spans="1:16" ht="12.75">
      <c r="A23" s="4">
        <v>21</v>
      </c>
      <c r="B23" s="14" t="s">
        <v>9</v>
      </c>
      <c r="C23" s="5">
        <v>7284.03</v>
      </c>
      <c r="D23" s="5">
        <v>3847.2</v>
      </c>
      <c r="E23" s="4"/>
      <c r="F23" s="5"/>
      <c r="G23" s="4"/>
      <c r="H23" s="5"/>
      <c r="I23" s="4"/>
      <c r="J23" s="4"/>
      <c r="K23" s="4"/>
      <c r="L23" s="4"/>
      <c r="M23" s="4"/>
      <c r="N23" s="4"/>
      <c r="O23" s="9">
        <f t="shared" si="0"/>
        <v>11131.23</v>
      </c>
      <c r="P23" s="55">
        <f>O23/O36*100</f>
        <v>1.5082967479674796</v>
      </c>
    </row>
    <row r="24" spans="1:16" ht="12.75">
      <c r="A24" s="4">
        <v>22</v>
      </c>
      <c r="B24" s="14" t="s">
        <v>12</v>
      </c>
      <c r="C24" s="8">
        <v>19110.11</v>
      </c>
      <c r="D24" s="5">
        <v>6371.34</v>
      </c>
      <c r="E24" s="4"/>
      <c r="F24" s="5"/>
      <c r="G24" s="4"/>
      <c r="H24" s="5"/>
      <c r="I24" s="4"/>
      <c r="J24" s="4"/>
      <c r="K24" s="4"/>
      <c r="L24" s="4"/>
      <c r="M24" s="4"/>
      <c r="N24" s="4"/>
      <c r="O24" s="9">
        <f t="shared" si="0"/>
        <v>25481.45</v>
      </c>
      <c r="P24" s="55">
        <f>O24/O36*100</f>
        <v>3.452771002710027</v>
      </c>
    </row>
    <row r="25" spans="1:16" ht="12.75">
      <c r="A25" s="4">
        <v>23</v>
      </c>
      <c r="B25" s="14" t="s">
        <v>8</v>
      </c>
      <c r="C25" s="5">
        <v>729.21</v>
      </c>
      <c r="D25" s="5">
        <v>486.14</v>
      </c>
      <c r="E25" s="4"/>
      <c r="F25" s="5"/>
      <c r="G25" s="4"/>
      <c r="H25" s="5"/>
      <c r="I25" s="4"/>
      <c r="J25" s="4"/>
      <c r="K25" s="4"/>
      <c r="L25" s="4"/>
      <c r="M25" s="4"/>
      <c r="N25" s="4"/>
      <c r="O25" s="9">
        <f t="shared" si="0"/>
        <v>1215.35</v>
      </c>
      <c r="P25" s="55">
        <f>O25/O36*100</f>
        <v>0.16468157181571816</v>
      </c>
    </row>
    <row r="26" spans="1:16" ht="12.75">
      <c r="A26" s="4">
        <v>24</v>
      </c>
      <c r="B26" s="14" t="s">
        <v>4</v>
      </c>
      <c r="C26" s="5">
        <v>105623.48</v>
      </c>
      <c r="D26" s="8">
        <v>92315.85</v>
      </c>
      <c r="E26" s="4"/>
      <c r="F26" s="5"/>
      <c r="G26" s="4"/>
      <c r="H26" s="5"/>
      <c r="I26" s="4"/>
      <c r="J26" s="4"/>
      <c r="K26" s="4"/>
      <c r="L26" s="4"/>
      <c r="M26" s="4"/>
      <c r="N26" s="4"/>
      <c r="O26" s="9">
        <f t="shared" si="0"/>
        <v>197939.33000000002</v>
      </c>
      <c r="P26" s="55">
        <f>O26/O36*100</f>
        <v>26.82104742547426</v>
      </c>
    </row>
    <row r="27" spans="1:16" ht="12.75">
      <c r="A27" s="4">
        <v>25</v>
      </c>
      <c r="B27" s="14" t="s">
        <v>144</v>
      </c>
      <c r="C27" s="5"/>
      <c r="D27" s="5"/>
      <c r="E27" s="4"/>
      <c r="F27" s="5"/>
      <c r="G27" s="5"/>
      <c r="H27" s="5"/>
      <c r="I27" s="4"/>
      <c r="J27" s="4"/>
      <c r="K27" s="4"/>
      <c r="L27" s="4"/>
      <c r="M27" s="4"/>
      <c r="N27" s="4"/>
      <c r="O27" s="9">
        <f t="shared" si="0"/>
        <v>0</v>
      </c>
      <c r="P27" s="55">
        <f>O27/O36*100</f>
        <v>0</v>
      </c>
    </row>
    <row r="28" spans="1:16" ht="12.75">
      <c r="A28" s="4">
        <v>26</v>
      </c>
      <c r="B28" s="9" t="s">
        <v>251</v>
      </c>
      <c r="C28" s="5"/>
      <c r="D28" s="5">
        <v>409.26</v>
      </c>
      <c r="E28" s="4"/>
      <c r="F28" s="5"/>
      <c r="G28" s="5"/>
      <c r="H28" s="5"/>
      <c r="I28" s="4"/>
      <c r="J28" s="4"/>
      <c r="K28" s="4"/>
      <c r="L28" s="4"/>
      <c r="M28" s="4"/>
      <c r="N28" s="4"/>
      <c r="O28" s="9">
        <f>SUM(C28:N28)</f>
        <v>409.26</v>
      </c>
      <c r="P28" s="55">
        <f>O28/O36*100</f>
        <v>0.05545528455284553</v>
      </c>
    </row>
    <row r="29" spans="1:16" ht="12.75">
      <c r="A29" s="4">
        <v>27</v>
      </c>
      <c r="B29" s="14" t="s">
        <v>3</v>
      </c>
      <c r="C29" s="5">
        <v>691.3</v>
      </c>
      <c r="D29" s="5">
        <v>161.33</v>
      </c>
      <c r="E29" s="4"/>
      <c r="F29" s="5"/>
      <c r="G29" s="5"/>
      <c r="H29" s="5"/>
      <c r="I29" s="4"/>
      <c r="J29" s="4"/>
      <c r="K29" s="4"/>
      <c r="L29" s="4"/>
      <c r="M29" s="4"/>
      <c r="N29" s="4"/>
      <c r="O29" s="9">
        <f t="shared" si="0"/>
        <v>852.63</v>
      </c>
      <c r="P29" s="55">
        <f>O29/O36*100</f>
        <v>0.11553252032520324</v>
      </c>
    </row>
    <row r="30" spans="1:16" ht="12.75">
      <c r="A30" s="4">
        <v>28</v>
      </c>
      <c r="B30" s="14" t="s">
        <v>163</v>
      </c>
      <c r="C30" s="5"/>
      <c r="D30" s="5"/>
      <c r="E30" s="4"/>
      <c r="F30" s="5"/>
      <c r="G30" s="5"/>
      <c r="H30" s="5"/>
      <c r="I30" s="4"/>
      <c r="J30" s="4"/>
      <c r="K30" s="4"/>
      <c r="L30" s="4"/>
      <c r="M30" s="4"/>
      <c r="N30" s="4"/>
      <c r="O30" s="9">
        <f t="shared" si="0"/>
        <v>0</v>
      </c>
      <c r="P30" s="55">
        <f>O30/O36*100</f>
        <v>0</v>
      </c>
    </row>
    <row r="31" spans="1:16" ht="12.75">
      <c r="A31" s="4">
        <v>29</v>
      </c>
      <c r="B31" s="14" t="s">
        <v>132</v>
      </c>
      <c r="C31" s="5">
        <v>2592.33</v>
      </c>
      <c r="D31" s="5"/>
      <c r="E31" s="4"/>
      <c r="F31" s="5"/>
      <c r="G31" s="5"/>
      <c r="H31" s="5"/>
      <c r="I31" s="4"/>
      <c r="J31" s="4"/>
      <c r="K31" s="4"/>
      <c r="L31" s="4"/>
      <c r="M31" s="4"/>
      <c r="N31" s="4"/>
      <c r="O31" s="9">
        <f t="shared" si="0"/>
        <v>2592.33</v>
      </c>
      <c r="P31" s="55">
        <f>O31/O36*100</f>
        <v>0.35126422764227644</v>
      </c>
    </row>
    <row r="32" spans="1:16" ht="12.75">
      <c r="A32" s="4">
        <v>30</v>
      </c>
      <c r="B32" s="14" t="s">
        <v>7</v>
      </c>
      <c r="C32" s="8">
        <v>55535.43</v>
      </c>
      <c r="D32" s="5">
        <v>34207.72</v>
      </c>
      <c r="E32" s="4"/>
      <c r="F32" s="5"/>
      <c r="G32" s="4"/>
      <c r="H32" s="5"/>
      <c r="I32" s="5"/>
      <c r="J32" s="5"/>
      <c r="K32" s="5"/>
      <c r="L32" s="5"/>
      <c r="M32" s="4"/>
      <c r="N32" s="4"/>
      <c r="O32" s="9">
        <f t="shared" si="0"/>
        <v>89743.15</v>
      </c>
      <c r="P32" s="55">
        <f>O32/O36*100</f>
        <v>12.160318428184281</v>
      </c>
    </row>
    <row r="33" spans="1:16" ht="12.75">
      <c r="A33" s="4">
        <v>31</v>
      </c>
      <c r="B33" s="56" t="s">
        <v>157</v>
      </c>
      <c r="C33" s="5"/>
      <c r="D33" s="5"/>
      <c r="E33" s="4"/>
      <c r="F33" s="5"/>
      <c r="G33" s="5"/>
      <c r="H33" s="5"/>
      <c r="I33" s="5"/>
      <c r="J33" s="5"/>
      <c r="K33" s="5"/>
      <c r="L33" s="5"/>
      <c r="M33" s="4"/>
      <c r="N33" s="4"/>
      <c r="O33" s="9">
        <f t="shared" si="0"/>
        <v>0</v>
      </c>
      <c r="P33" s="55">
        <f>O33/O36*100</f>
        <v>0</v>
      </c>
    </row>
    <row r="34" spans="1:16" ht="12.75">
      <c r="A34" s="4">
        <v>32</v>
      </c>
      <c r="B34" s="56" t="s">
        <v>136</v>
      </c>
      <c r="C34" s="5">
        <v>1215.53</v>
      </c>
      <c r="D34" s="5"/>
      <c r="E34" s="4"/>
      <c r="F34" s="5"/>
      <c r="G34" s="5"/>
      <c r="H34" s="5"/>
      <c r="I34" s="5"/>
      <c r="J34" s="5"/>
      <c r="K34" s="5"/>
      <c r="L34" s="5"/>
      <c r="M34" s="4"/>
      <c r="N34" s="4"/>
      <c r="O34" s="9">
        <f t="shared" si="0"/>
        <v>1215.53</v>
      </c>
      <c r="P34" s="55">
        <f>O34/O36*100</f>
        <v>0.1647059620596206</v>
      </c>
    </row>
    <row r="35" spans="1:16" ht="12.75">
      <c r="A35" s="4">
        <v>33</v>
      </c>
      <c r="B35" s="56" t="s">
        <v>134</v>
      </c>
      <c r="C35" s="5"/>
      <c r="D35" s="5"/>
      <c r="E35" s="4"/>
      <c r="F35" s="5"/>
      <c r="H35" s="5"/>
      <c r="I35" s="4"/>
      <c r="J35" s="4"/>
      <c r="K35" s="4"/>
      <c r="L35" s="4"/>
      <c r="M35" s="4"/>
      <c r="N35" s="4"/>
      <c r="O35" s="9"/>
      <c r="P35" s="55">
        <f>O35/O36*100</f>
        <v>0</v>
      </c>
    </row>
    <row r="36" spans="1:16" s="18" customFormat="1" ht="12.75">
      <c r="A36" s="9"/>
      <c r="B36" s="39" t="s">
        <v>13</v>
      </c>
      <c r="C36" s="9">
        <f>SUM(C3:C35)</f>
        <v>430000</v>
      </c>
      <c r="D36" s="9">
        <f>SUM(D3:D35)</f>
        <v>308000</v>
      </c>
      <c r="E36" s="9">
        <f>SUM(E3:E35)</f>
        <v>0</v>
      </c>
      <c r="F36" s="9">
        <f>SUM(F3:F35)</f>
        <v>0</v>
      </c>
      <c r="G36" s="9">
        <f>SUM(G4:G35)</f>
        <v>0</v>
      </c>
      <c r="H36" s="9">
        <f>SUM(H4:H35)</f>
        <v>0</v>
      </c>
      <c r="I36" s="9">
        <f>SUM(I3:I35)</f>
        <v>0</v>
      </c>
      <c r="J36" s="9">
        <f>SUM(J4:J35)</f>
        <v>0</v>
      </c>
      <c r="K36" s="9">
        <f aca="true" t="shared" si="1" ref="K36:P36">SUM(K3:K35)</f>
        <v>0</v>
      </c>
      <c r="L36" s="9">
        <f t="shared" si="1"/>
        <v>0</v>
      </c>
      <c r="M36" s="9">
        <f t="shared" si="1"/>
        <v>0</v>
      </c>
      <c r="N36" s="9">
        <f t="shared" si="1"/>
        <v>0</v>
      </c>
      <c r="O36" s="9">
        <f t="shared" si="1"/>
        <v>738000</v>
      </c>
      <c r="P36" s="57">
        <f t="shared" si="1"/>
        <v>100</v>
      </c>
    </row>
    <row r="38" ht="12.75">
      <c r="C38" s="48"/>
    </row>
  </sheetData>
  <sheetProtection/>
  <printOptions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140625" defaultRowHeight="12.75"/>
  <cols>
    <col min="1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1" sqref="A1:IV16384"/>
    </sheetView>
  </sheetViews>
  <sheetFormatPr defaultColWidth="9.140625" defaultRowHeight="12.75"/>
  <cols>
    <col min="1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I76" sqref="I76"/>
    </sheetView>
  </sheetViews>
  <sheetFormatPr defaultColWidth="9.140625" defaultRowHeight="12.75"/>
  <cols>
    <col min="1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6"/>
  <sheetViews>
    <sheetView zoomScalePageLayoutView="0" workbookViewId="0" topLeftCell="A85">
      <selection activeCell="J97" sqref="J97"/>
    </sheetView>
  </sheetViews>
  <sheetFormatPr defaultColWidth="9.140625" defaultRowHeight="12.75" outlineLevelRow="2"/>
  <cols>
    <col min="1" max="1" width="5.00390625" style="8" customWidth="1"/>
    <col min="2" max="2" width="11.7109375" style="8" customWidth="1"/>
    <col min="3" max="3" width="10.7109375" style="8" customWidth="1"/>
    <col min="4" max="4" width="11.140625" style="8" customWidth="1"/>
    <col min="5" max="8" width="9.140625" style="8" customWidth="1"/>
    <col min="9" max="9" width="12.28125" style="8" customWidth="1"/>
    <col min="10" max="10" width="9.140625" style="8" customWidth="1"/>
    <col min="11" max="11" width="26.00390625" style="8" customWidth="1"/>
    <col min="12" max="12" width="12.57421875" style="8" customWidth="1"/>
    <col min="13" max="13" width="11.140625" style="8" customWidth="1"/>
    <col min="14" max="14" width="12.421875" style="8" customWidth="1"/>
    <col min="15" max="15" width="9.140625" style="8" customWidth="1"/>
    <col min="16" max="16" width="11.7109375" style="8" customWidth="1"/>
    <col min="17" max="16384" width="9.140625" style="8" customWidth="1"/>
  </cols>
  <sheetData>
    <row r="2" spans="2:23" ht="12.75">
      <c r="B2" s="22" t="s">
        <v>23</v>
      </c>
      <c r="C2" s="22"/>
      <c r="I2" s="19"/>
      <c r="J2" s="19"/>
      <c r="N2" s="24"/>
      <c r="O2" s="26"/>
      <c r="P2" s="27"/>
      <c r="Q2" s="28"/>
      <c r="R2" s="24"/>
      <c r="S2" s="26"/>
      <c r="U2" s="29"/>
      <c r="V2" s="29"/>
      <c r="W2" s="24"/>
    </row>
    <row r="3" spans="2:23" ht="12.75">
      <c r="B3" s="22" t="s">
        <v>253</v>
      </c>
      <c r="C3" s="22"/>
      <c r="I3" s="19"/>
      <c r="J3" s="19"/>
      <c r="N3" s="24"/>
      <c r="O3" s="24"/>
      <c r="P3" s="27"/>
      <c r="Q3" s="28"/>
      <c r="R3" s="24"/>
      <c r="S3" s="26"/>
      <c r="U3" s="29"/>
      <c r="V3" s="29"/>
      <c r="W3" s="24"/>
    </row>
    <row r="4" ht="12.75">
      <c r="I4" s="23" t="s">
        <v>24</v>
      </c>
    </row>
    <row r="5" ht="12.75">
      <c r="F5" s="24" t="s">
        <v>254</v>
      </c>
    </row>
    <row r="7" spans="1:11" ht="51">
      <c r="A7" s="10" t="s">
        <v>25</v>
      </c>
      <c r="B7" s="11" t="s">
        <v>26</v>
      </c>
      <c r="C7" s="11" t="s">
        <v>27</v>
      </c>
      <c r="D7" s="12" t="s">
        <v>28</v>
      </c>
      <c r="E7" s="11" t="s">
        <v>29</v>
      </c>
      <c r="F7" s="11" t="s">
        <v>30</v>
      </c>
      <c r="G7" s="13" t="s">
        <v>31</v>
      </c>
      <c r="H7" s="12" t="s">
        <v>32</v>
      </c>
      <c r="I7" s="12" t="s">
        <v>255</v>
      </c>
      <c r="J7" s="11" t="s">
        <v>33</v>
      </c>
      <c r="K7" s="13" t="s">
        <v>34</v>
      </c>
    </row>
    <row r="8" spans="1:11" ht="12.75" outlineLevel="2">
      <c r="A8" s="4">
        <v>1</v>
      </c>
      <c r="B8" s="1" t="s">
        <v>256</v>
      </c>
      <c r="C8" s="1" t="s">
        <v>164</v>
      </c>
      <c r="D8" s="3">
        <v>1852.76</v>
      </c>
      <c r="E8" s="58" t="s">
        <v>257</v>
      </c>
      <c r="F8" s="1" t="s">
        <v>258</v>
      </c>
      <c r="G8" s="1" t="s">
        <v>59</v>
      </c>
      <c r="H8" s="4">
        <v>0</v>
      </c>
      <c r="I8" s="20">
        <f>D8-H8</f>
        <v>1852.76</v>
      </c>
      <c r="J8" s="32" t="s">
        <v>97</v>
      </c>
      <c r="K8" s="32" t="s">
        <v>14</v>
      </c>
    </row>
    <row r="9" spans="1:11" s="18" customFormat="1" ht="12.75" outlineLevel="1">
      <c r="A9" s="9"/>
      <c r="B9" s="6"/>
      <c r="C9" s="6"/>
      <c r="D9" s="42">
        <f>SUBTOTAL(9,D8:D8)</f>
        <v>1852.76</v>
      </c>
      <c r="E9" s="6"/>
      <c r="F9" s="6"/>
      <c r="G9" s="6"/>
      <c r="H9" s="9">
        <f>SUBTOTAL(9,H8:H8)</f>
        <v>0</v>
      </c>
      <c r="I9" s="21">
        <f>SUBTOTAL(9,I8:I8)</f>
        <v>1852.76</v>
      </c>
      <c r="J9" s="49" t="s">
        <v>259</v>
      </c>
      <c r="K9" s="45"/>
    </row>
    <row r="10" spans="1:11" ht="12.75" outlineLevel="2">
      <c r="A10" s="4">
        <v>1</v>
      </c>
      <c r="B10" s="1" t="s">
        <v>260</v>
      </c>
      <c r="C10" s="1" t="s">
        <v>261</v>
      </c>
      <c r="D10" s="3">
        <v>19697.67</v>
      </c>
      <c r="E10" s="35" t="s">
        <v>262</v>
      </c>
      <c r="F10" s="1" t="s">
        <v>263</v>
      </c>
      <c r="G10" s="1" t="s">
        <v>95</v>
      </c>
      <c r="H10" s="15">
        <v>173.12</v>
      </c>
      <c r="I10" s="20">
        <f>D10-H10</f>
        <v>19524.55</v>
      </c>
      <c r="J10" s="32" t="s">
        <v>35</v>
      </c>
      <c r="K10" s="32" t="s">
        <v>17</v>
      </c>
    </row>
    <row r="11" spans="1:11" ht="12.75" outlineLevel="2">
      <c r="A11" s="4">
        <v>2</v>
      </c>
      <c r="B11" s="1" t="s">
        <v>264</v>
      </c>
      <c r="C11" s="1" t="s">
        <v>261</v>
      </c>
      <c r="D11" s="3">
        <v>3693.32</v>
      </c>
      <c r="E11" s="35" t="s">
        <v>265</v>
      </c>
      <c r="F11" s="1" t="s">
        <v>263</v>
      </c>
      <c r="G11" s="1" t="s">
        <v>95</v>
      </c>
      <c r="H11" s="4"/>
      <c r="I11" s="20">
        <f>D11-H11</f>
        <v>3693.32</v>
      </c>
      <c r="J11" s="32" t="s">
        <v>35</v>
      </c>
      <c r="K11" s="32" t="s">
        <v>17</v>
      </c>
    </row>
    <row r="12" spans="1:11" ht="12.75" outlineLevel="2">
      <c r="A12" s="4">
        <v>3</v>
      </c>
      <c r="B12" s="1" t="s">
        <v>266</v>
      </c>
      <c r="C12" s="1" t="s">
        <v>261</v>
      </c>
      <c r="D12" s="3">
        <v>147.48</v>
      </c>
      <c r="E12" s="35" t="s">
        <v>267</v>
      </c>
      <c r="F12" s="1" t="s">
        <v>268</v>
      </c>
      <c r="G12" s="1" t="s">
        <v>95</v>
      </c>
      <c r="H12" s="4"/>
      <c r="I12" s="20">
        <f>D12-H12</f>
        <v>147.48</v>
      </c>
      <c r="J12" s="32" t="s">
        <v>35</v>
      </c>
      <c r="K12" s="32" t="s">
        <v>17</v>
      </c>
    </row>
    <row r="13" spans="1:11" s="18" customFormat="1" ht="12.75" outlineLevel="1">
      <c r="A13" s="9"/>
      <c r="B13" s="6"/>
      <c r="C13" s="6"/>
      <c r="D13" s="42">
        <f>SUBTOTAL(9,D10:D12)</f>
        <v>23538.469999999998</v>
      </c>
      <c r="E13" s="6"/>
      <c r="F13" s="6"/>
      <c r="G13" s="6"/>
      <c r="H13" s="9">
        <f>SUBTOTAL(9,H10:H12)</f>
        <v>173.12</v>
      </c>
      <c r="I13" s="21">
        <f>SUBTOTAL(9,I10:I12)</f>
        <v>23365.35</v>
      </c>
      <c r="J13" s="45" t="s">
        <v>269</v>
      </c>
      <c r="K13" s="45"/>
    </row>
    <row r="14" spans="1:11" ht="12.75" outlineLevel="2">
      <c r="A14" s="4">
        <v>1</v>
      </c>
      <c r="B14" s="4" t="s">
        <v>270</v>
      </c>
      <c r="C14" s="4" t="s">
        <v>271</v>
      </c>
      <c r="D14" s="5">
        <v>886.33</v>
      </c>
      <c r="E14" s="35" t="s">
        <v>272</v>
      </c>
      <c r="F14" s="4" t="s">
        <v>271</v>
      </c>
      <c r="G14" s="4" t="s">
        <v>59</v>
      </c>
      <c r="H14" s="4">
        <v>0</v>
      </c>
      <c r="I14" s="20">
        <f>D14-H14</f>
        <v>886.33</v>
      </c>
      <c r="J14" s="33" t="s">
        <v>37</v>
      </c>
      <c r="K14" s="33" t="s">
        <v>18</v>
      </c>
    </row>
    <row r="15" spans="1:11" ht="12.75" outlineLevel="2">
      <c r="A15" s="4">
        <v>2</v>
      </c>
      <c r="B15" s="4" t="s">
        <v>273</v>
      </c>
      <c r="C15" s="4" t="s">
        <v>271</v>
      </c>
      <c r="D15" s="5">
        <v>4275.16</v>
      </c>
      <c r="E15" s="35" t="s">
        <v>274</v>
      </c>
      <c r="F15" s="4" t="s">
        <v>271</v>
      </c>
      <c r="G15" s="4" t="s">
        <v>59</v>
      </c>
      <c r="H15" s="4">
        <v>0</v>
      </c>
      <c r="I15" s="20">
        <f>D15-H15</f>
        <v>4275.16</v>
      </c>
      <c r="J15" s="33" t="s">
        <v>37</v>
      </c>
      <c r="K15" s="33" t="s">
        <v>18</v>
      </c>
    </row>
    <row r="16" spans="1:11" ht="12.75" outlineLevel="2">
      <c r="A16" s="4">
        <v>3</v>
      </c>
      <c r="B16" s="4" t="s">
        <v>275</v>
      </c>
      <c r="C16" s="4" t="s">
        <v>271</v>
      </c>
      <c r="D16" s="5">
        <v>5359.44</v>
      </c>
      <c r="E16" s="35" t="s">
        <v>276</v>
      </c>
      <c r="F16" s="4" t="s">
        <v>271</v>
      </c>
      <c r="G16" s="1" t="s">
        <v>59</v>
      </c>
      <c r="H16" s="4">
        <v>0</v>
      </c>
      <c r="I16" s="20">
        <f>D16-H16</f>
        <v>5359.44</v>
      </c>
      <c r="J16" s="33" t="s">
        <v>37</v>
      </c>
      <c r="K16" s="33" t="s">
        <v>18</v>
      </c>
    </row>
    <row r="17" spans="1:11" ht="12.75" outlineLevel="2">
      <c r="A17" s="4">
        <v>4</v>
      </c>
      <c r="B17" s="4" t="s">
        <v>277</v>
      </c>
      <c r="C17" s="4" t="s">
        <v>271</v>
      </c>
      <c r="D17" s="5">
        <v>33602.39</v>
      </c>
      <c r="E17" s="35" t="s">
        <v>278</v>
      </c>
      <c r="F17" s="4" t="s">
        <v>271</v>
      </c>
      <c r="G17" s="1" t="s">
        <v>59</v>
      </c>
      <c r="H17" s="4">
        <v>0</v>
      </c>
      <c r="I17" s="20">
        <f>D17-H17</f>
        <v>33602.39</v>
      </c>
      <c r="J17" s="33" t="s">
        <v>37</v>
      </c>
      <c r="K17" s="33" t="s">
        <v>18</v>
      </c>
    </row>
    <row r="18" spans="1:11" ht="12.75" outlineLevel="2">
      <c r="A18" s="4">
        <v>5</v>
      </c>
      <c r="B18" s="4" t="s">
        <v>279</v>
      </c>
      <c r="C18" s="4" t="s">
        <v>271</v>
      </c>
      <c r="D18" s="5">
        <v>1122.58</v>
      </c>
      <c r="E18" s="35" t="s">
        <v>280</v>
      </c>
      <c r="F18" s="4" t="s">
        <v>271</v>
      </c>
      <c r="G18" s="1" t="s">
        <v>59</v>
      </c>
      <c r="H18" s="4">
        <v>0</v>
      </c>
      <c r="I18" s="20">
        <f>D18-H18</f>
        <v>1122.58</v>
      </c>
      <c r="J18" s="33" t="s">
        <v>37</v>
      </c>
      <c r="K18" s="33" t="s">
        <v>18</v>
      </c>
    </row>
    <row r="19" spans="1:11" s="18" customFormat="1" ht="12.75" outlineLevel="1">
      <c r="A19" s="9"/>
      <c r="B19" s="9"/>
      <c r="C19" s="9"/>
      <c r="D19" s="16">
        <f>SUBTOTAL(9,D14:D18)</f>
        <v>45245.9</v>
      </c>
      <c r="E19" s="51"/>
      <c r="F19" s="9"/>
      <c r="G19" s="6"/>
      <c r="H19" s="9">
        <f>SUBTOTAL(9,H14:H18)</f>
        <v>0</v>
      </c>
      <c r="I19" s="21">
        <f>SUBTOTAL(9,I14:I18)</f>
        <v>45245.9</v>
      </c>
      <c r="J19" s="34" t="s">
        <v>281</v>
      </c>
      <c r="K19" s="34"/>
    </row>
    <row r="20" spans="1:11" ht="12.75" outlineLevel="2">
      <c r="A20" s="4">
        <v>1</v>
      </c>
      <c r="B20" s="1" t="s">
        <v>282</v>
      </c>
      <c r="C20" s="1" t="s">
        <v>261</v>
      </c>
      <c r="D20" s="3">
        <v>30250.5</v>
      </c>
      <c r="E20" s="35" t="s">
        <v>283</v>
      </c>
      <c r="F20" s="1" t="s">
        <v>284</v>
      </c>
      <c r="G20" s="1" t="s">
        <v>59</v>
      </c>
      <c r="H20" s="4">
        <v>0</v>
      </c>
      <c r="I20" s="20">
        <f>D20-H20</f>
        <v>30250.5</v>
      </c>
      <c r="J20" s="32" t="s">
        <v>39</v>
      </c>
      <c r="K20" s="32" t="s">
        <v>19</v>
      </c>
    </row>
    <row r="21" spans="1:11" s="18" customFormat="1" ht="12.75" outlineLevel="1">
      <c r="A21" s="9"/>
      <c r="B21" s="6"/>
      <c r="C21" s="6"/>
      <c r="D21" s="42">
        <f>SUBTOTAL(9,D20:D20)</f>
        <v>30250.5</v>
      </c>
      <c r="E21" s="6"/>
      <c r="F21" s="6"/>
      <c r="G21" s="6"/>
      <c r="H21" s="9">
        <f>SUBTOTAL(9,H20:H20)</f>
        <v>0</v>
      </c>
      <c r="I21" s="21">
        <f>SUBTOTAL(9,I20:I20)</f>
        <v>30250.5</v>
      </c>
      <c r="J21" s="45" t="s">
        <v>285</v>
      </c>
      <c r="K21" s="45"/>
    </row>
    <row r="22" spans="1:11" ht="12.75" outlineLevel="2">
      <c r="A22" s="4">
        <v>1</v>
      </c>
      <c r="B22" s="1" t="s">
        <v>286</v>
      </c>
      <c r="C22" s="1" t="s">
        <v>261</v>
      </c>
      <c r="D22" s="3">
        <v>7071.99</v>
      </c>
      <c r="E22" s="35" t="s">
        <v>287</v>
      </c>
      <c r="F22" s="1" t="s">
        <v>263</v>
      </c>
      <c r="G22" s="1" t="s">
        <v>59</v>
      </c>
      <c r="H22" s="4">
        <v>0</v>
      </c>
      <c r="I22" s="20">
        <f>D22-H22</f>
        <v>7071.99</v>
      </c>
      <c r="J22" s="32" t="s">
        <v>41</v>
      </c>
      <c r="K22" s="32" t="s">
        <v>20</v>
      </c>
    </row>
    <row r="23" spans="1:11" s="18" customFormat="1" ht="12.75" outlineLevel="1">
      <c r="A23" s="9"/>
      <c r="B23" s="6"/>
      <c r="C23" s="6"/>
      <c r="D23" s="42">
        <f>SUBTOTAL(9,D22:D22)</f>
        <v>7071.99</v>
      </c>
      <c r="E23" s="6"/>
      <c r="F23" s="6"/>
      <c r="G23" s="6"/>
      <c r="H23" s="9">
        <f>SUBTOTAL(9,H22:H22)</f>
        <v>0</v>
      </c>
      <c r="I23" s="21">
        <f>SUBTOTAL(9,I22:I22)</f>
        <v>7071.99</v>
      </c>
      <c r="J23" s="45" t="s">
        <v>288</v>
      </c>
      <c r="K23" s="45"/>
    </row>
    <row r="24" spans="1:11" ht="12.75" outlineLevel="2">
      <c r="A24" s="4">
        <v>1</v>
      </c>
      <c r="B24" s="4" t="s">
        <v>289</v>
      </c>
      <c r="C24" s="4" t="s">
        <v>261</v>
      </c>
      <c r="D24" s="5">
        <v>8356.25</v>
      </c>
      <c r="E24" s="35" t="s">
        <v>290</v>
      </c>
      <c r="F24" s="4" t="s">
        <v>291</v>
      </c>
      <c r="G24" s="4" t="s">
        <v>95</v>
      </c>
      <c r="H24" s="4">
        <v>0</v>
      </c>
      <c r="I24" s="20">
        <f>D24-H24</f>
        <v>8356.25</v>
      </c>
      <c r="J24" s="33" t="s">
        <v>60</v>
      </c>
      <c r="K24" s="33" t="s">
        <v>0</v>
      </c>
    </row>
    <row r="25" spans="1:11" s="18" customFormat="1" ht="12.75" outlineLevel="1">
      <c r="A25" s="9"/>
      <c r="B25" s="9"/>
      <c r="C25" s="9"/>
      <c r="D25" s="16">
        <f>SUBTOTAL(9,D24:D24)</f>
        <v>8356.25</v>
      </c>
      <c r="E25" s="9"/>
      <c r="F25" s="9"/>
      <c r="G25" s="9"/>
      <c r="H25" s="9">
        <f>SUBTOTAL(9,H24:H24)</f>
        <v>0</v>
      </c>
      <c r="I25" s="21">
        <f>SUBTOTAL(9,I24:I24)</f>
        <v>8356.25</v>
      </c>
      <c r="J25" s="34" t="s">
        <v>292</v>
      </c>
      <c r="K25" s="34"/>
    </row>
    <row r="26" spans="1:11" ht="12.75" outlineLevel="2">
      <c r="A26" s="4">
        <v>1</v>
      </c>
      <c r="B26" s="1" t="s">
        <v>293</v>
      </c>
      <c r="C26" s="1" t="s">
        <v>261</v>
      </c>
      <c r="D26" s="3">
        <v>4809</v>
      </c>
      <c r="E26" s="35" t="s">
        <v>294</v>
      </c>
      <c r="F26" s="1" t="s">
        <v>268</v>
      </c>
      <c r="G26" s="1" t="s">
        <v>59</v>
      </c>
      <c r="H26" s="4">
        <v>0</v>
      </c>
      <c r="I26" s="20">
        <f>D26-H26</f>
        <v>4809</v>
      </c>
      <c r="J26" s="32" t="s">
        <v>43</v>
      </c>
      <c r="K26" s="32" t="s">
        <v>1</v>
      </c>
    </row>
    <row r="27" spans="1:11" ht="12.75" outlineLevel="2">
      <c r="A27" s="4">
        <v>2</v>
      </c>
      <c r="B27" s="1" t="s">
        <v>295</v>
      </c>
      <c r="C27" s="1" t="s">
        <v>261</v>
      </c>
      <c r="D27" s="3">
        <v>577.54</v>
      </c>
      <c r="E27" s="35" t="s">
        <v>296</v>
      </c>
      <c r="F27" s="1" t="s">
        <v>268</v>
      </c>
      <c r="G27" s="1" t="s">
        <v>59</v>
      </c>
      <c r="H27" s="4">
        <v>0</v>
      </c>
      <c r="I27" s="20">
        <f>D27-H27</f>
        <v>577.54</v>
      </c>
      <c r="J27" s="32" t="s">
        <v>43</v>
      </c>
      <c r="K27" s="32" t="s">
        <v>1</v>
      </c>
    </row>
    <row r="28" spans="1:11" ht="12.75" outlineLevel="2">
      <c r="A28" s="4">
        <v>3</v>
      </c>
      <c r="B28" s="1" t="s">
        <v>297</v>
      </c>
      <c r="C28" s="1" t="s">
        <v>261</v>
      </c>
      <c r="D28" s="3">
        <v>15965.88</v>
      </c>
      <c r="E28" s="35" t="s">
        <v>298</v>
      </c>
      <c r="F28" s="1" t="s">
        <v>268</v>
      </c>
      <c r="G28" s="1" t="s">
        <v>59</v>
      </c>
      <c r="H28" s="15">
        <v>224.42</v>
      </c>
      <c r="I28" s="20">
        <f>D28-H28</f>
        <v>15741.46</v>
      </c>
      <c r="J28" s="32" t="s">
        <v>43</v>
      </c>
      <c r="K28" s="32" t="s">
        <v>1</v>
      </c>
    </row>
    <row r="29" spans="1:11" ht="12.75" outlineLevel="2">
      <c r="A29" s="4">
        <v>4</v>
      </c>
      <c r="B29" s="1" t="s">
        <v>299</v>
      </c>
      <c r="C29" s="1" t="s">
        <v>261</v>
      </c>
      <c r="D29" s="3">
        <v>755.47</v>
      </c>
      <c r="E29" s="35" t="s">
        <v>300</v>
      </c>
      <c r="F29" s="1" t="s">
        <v>268</v>
      </c>
      <c r="G29" s="1" t="s">
        <v>59</v>
      </c>
      <c r="H29" s="15">
        <v>31.92</v>
      </c>
      <c r="I29" s="20">
        <f>D29-H29</f>
        <v>723.5500000000001</v>
      </c>
      <c r="J29" s="32" t="s">
        <v>43</v>
      </c>
      <c r="K29" s="32" t="s">
        <v>1</v>
      </c>
    </row>
    <row r="30" spans="1:11" s="18" customFormat="1" ht="12.75" outlineLevel="1">
      <c r="A30" s="9"/>
      <c r="B30" s="6"/>
      <c r="C30" s="6"/>
      <c r="D30" s="42">
        <f>SUBTOTAL(9,D26:D29)</f>
        <v>22107.89</v>
      </c>
      <c r="E30" s="6"/>
      <c r="F30" s="6"/>
      <c r="G30" s="6"/>
      <c r="H30" s="46">
        <f>SUBTOTAL(9,H26:H29)</f>
        <v>256.34</v>
      </c>
      <c r="I30" s="21">
        <f>SUBTOTAL(9,I26:I29)</f>
        <v>21851.55</v>
      </c>
      <c r="J30" s="45" t="s">
        <v>301</v>
      </c>
      <c r="K30" s="45"/>
    </row>
    <row r="31" spans="1:11" ht="12.75" outlineLevel="2">
      <c r="A31" s="4">
        <v>1</v>
      </c>
      <c r="B31" s="4" t="s">
        <v>302</v>
      </c>
      <c r="C31" s="4" t="s">
        <v>303</v>
      </c>
      <c r="D31" s="5">
        <v>4479.56</v>
      </c>
      <c r="E31" s="35" t="s">
        <v>304</v>
      </c>
      <c r="F31" s="4" t="s">
        <v>303</v>
      </c>
      <c r="G31" s="4" t="s">
        <v>59</v>
      </c>
      <c r="H31" s="4">
        <v>0</v>
      </c>
      <c r="I31" s="20">
        <f aca="true" t="shared" si="0" ref="I31:I36">D31-H31</f>
        <v>4479.56</v>
      </c>
      <c r="J31" s="33" t="s">
        <v>45</v>
      </c>
      <c r="K31" s="33" t="s">
        <v>5</v>
      </c>
    </row>
    <row r="32" spans="1:11" ht="12.75" outlineLevel="2">
      <c r="A32" s="4">
        <v>2</v>
      </c>
      <c r="B32" s="4" t="s">
        <v>305</v>
      </c>
      <c r="C32" s="4" t="s">
        <v>303</v>
      </c>
      <c r="D32" s="5">
        <v>886.33</v>
      </c>
      <c r="E32" s="35" t="s">
        <v>306</v>
      </c>
      <c r="F32" s="4" t="s">
        <v>303</v>
      </c>
      <c r="G32" s="4" t="s">
        <v>59</v>
      </c>
      <c r="H32" s="4">
        <v>0</v>
      </c>
      <c r="I32" s="20">
        <f t="shared" si="0"/>
        <v>886.33</v>
      </c>
      <c r="J32" s="33" t="s">
        <v>45</v>
      </c>
      <c r="K32" s="33" t="s">
        <v>5</v>
      </c>
    </row>
    <row r="33" spans="1:11" ht="12.75" outlineLevel="2">
      <c r="A33" s="4">
        <v>3</v>
      </c>
      <c r="B33" s="4" t="s">
        <v>307</v>
      </c>
      <c r="C33" s="4" t="s">
        <v>303</v>
      </c>
      <c r="D33" s="5">
        <v>38.86</v>
      </c>
      <c r="E33" s="35" t="s">
        <v>308</v>
      </c>
      <c r="F33" s="4" t="s">
        <v>303</v>
      </c>
      <c r="G33" s="1" t="s">
        <v>59</v>
      </c>
      <c r="H33" s="4">
        <v>0</v>
      </c>
      <c r="I33" s="20">
        <f t="shared" si="0"/>
        <v>38.86</v>
      </c>
      <c r="J33" s="33" t="s">
        <v>45</v>
      </c>
      <c r="K33" s="33" t="s">
        <v>5</v>
      </c>
    </row>
    <row r="34" spans="1:11" ht="12.75" outlineLevel="2">
      <c r="A34" s="4">
        <v>4</v>
      </c>
      <c r="B34" s="1" t="s">
        <v>309</v>
      </c>
      <c r="C34" s="1" t="s">
        <v>261</v>
      </c>
      <c r="D34" s="3">
        <v>688.33</v>
      </c>
      <c r="E34" s="35" t="s">
        <v>310</v>
      </c>
      <c r="F34" s="1" t="s">
        <v>284</v>
      </c>
      <c r="G34" s="1" t="s">
        <v>59</v>
      </c>
      <c r="H34" s="4">
        <v>0</v>
      </c>
      <c r="I34" s="20">
        <f t="shared" si="0"/>
        <v>688.33</v>
      </c>
      <c r="J34" s="32" t="s">
        <v>45</v>
      </c>
      <c r="K34" s="32" t="s">
        <v>5</v>
      </c>
    </row>
    <row r="35" spans="1:11" ht="12.75" outlineLevel="2">
      <c r="A35" s="4">
        <v>5</v>
      </c>
      <c r="B35" s="1" t="s">
        <v>311</v>
      </c>
      <c r="C35" s="1" t="s">
        <v>261</v>
      </c>
      <c r="D35" s="3">
        <v>16331.49</v>
      </c>
      <c r="E35" s="35" t="s">
        <v>312</v>
      </c>
      <c r="F35" s="1" t="s">
        <v>284</v>
      </c>
      <c r="G35" s="1" t="s">
        <v>59</v>
      </c>
      <c r="H35" s="4">
        <v>0</v>
      </c>
      <c r="I35" s="20">
        <f t="shared" si="0"/>
        <v>16331.49</v>
      </c>
      <c r="J35" s="32" t="s">
        <v>45</v>
      </c>
      <c r="K35" s="32" t="s">
        <v>5</v>
      </c>
    </row>
    <row r="36" spans="1:11" ht="12.75" outlineLevel="2">
      <c r="A36" s="4">
        <v>6</v>
      </c>
      <c r="B36" s="1" t="s">
        <v>313</v>
      </c>
      <c r="C36" s="1" t="s">
        <v>261</v>
      </c>
      <c r="D36" s="3">
        <v>936.26</v>
      </c>
      <c r="E36" s="35" t="s">
        <v>314</v>
      </c>
      <c r="F36" s="1" t="s">
        <v>284</v>
      </c>
      <c r="G36" s="1" t="s">
        <v>59</v>
      </c>
      <c r="H36" s="4">
        <v>0</v>
      </c>
      <c r="I36" s="20">
        <f t="shared" si="0"/>
        <v>936.26</v>
      </c>
      <c r="J36" s="32" t="s">
        <v>45</v>
      </c>
      <c r="K36" s="32" t="s">
        <v>5</v>
      </c>
    </row>
    <row r="37" spans="1:11" s="18" customFormat="1" ht="12.75" outlineLevel="1">
      <c r="A37" s="9"/>
      <c r="B37" s="6"/>
      <c r="C37" s="6"/>
      <c r="D37" s="42">
        <f>SUBTOTAL(9,D31:D36)</f>
        <v>23360.829999999998</v>
      </c>
      <c r="E37" s="6"/>
      <c r="F37" s="6"/>
      <c r="G37" s="6"/>
      <c r="H37" s="9">
        <f>SUBTOTAL(9,H31:H36)</f>
        <v>0</v>
      </c>
      <c r="I37" s="21">
        <f>SUBTOTAL(9,I31:I36)</f>
        <v>23360.829999999998</v>
      </c>
      <c r="J37" s="45" t="s">
        <v>315</v>
      </c>
      <c r="K37" s="45"/>
    </row>
    <row r="38" spans="1:11" ht="12.75" outlineLevel="2">
      <c r="A38" s="4">
        <v>1</v>
      </c>
      <c r="B38" s="1" t="s">
        <v>160</v>
      </c>
      <c r="C38" s="1" t="s">
        <v>261</v>
      </c>
      <c r="D38" s="3">
        <v>9421.8</v>
      </c>
      <c r="E38" s="35" t="s">
        <v>316</v>
      </c>
      <c r="F38" s="1" t="s">
        <v>263</v>
      </c>
      <c r="G38" s="1" t="s">
        <v>59</v>
      </c>
      <c r="H38" s="4">
        <v>0</v>
      </c>
      <c r="I38" s="20">
        <f>D38-H38</f>
        <v>9421.8</v>
      </c>
      <c r="J38" s="32" t="s">
        <v>128</v>
      </c>
      <c r="K38" s="32" t="s">
        <v>129</v>
      </c>
    </row>
    <row r="39" spans="1:11" s="18" customFormat="1" ht="12.75" outlineLevel="1">
      <c r="A39" s="9"/>
      <c r="B39" s="6"/>
      <c r="C39" s="6"/>
      <c r="D39" s="42">
        <f>SUBTOTAL(9,D38:D38)</f>
        <v>9421.8</v>
      </c>
      <c r="E39" s="6"/>
      <c r="F39" s="6"/>
      <c r="G39" s="6"/>
      <c r="H39" s="9">
        <f>SUBTOTAL(9,H38:H38)</f>
        <v>0</v>
      </c>
      <c r="I39" s="21">
        <f>SUBTOTAL(9,I38:I38)</f>
        <v>9421.8</v>
      </c>
      <c r="J39" s="45" t="s">
        <v>317</v>
      </c>
      <c r="K39" s="45"/>
    </row>
    <row r="40" spans="1:11" ht="12.75" outlineLevel="2">
      <c r="A40" s="4">
        <v>1</v>
      </c>
      <c r="B40" s="1" t="s">
        <v>70</v>
      </c>
      <c r="C40" s="1" t="s">
        <v>261</v>
      </c>
      <c r="D40" s="3">
        <v>769.44</v>
      </c>
      <c r="E40" s="35" t="s">
        <v>318</v>
      </c>
      <c r="F40" s="1" t="s">
        <v>268</v>
      </c>
      <c r="G40" s="1" t="s">
        <v>59</v>
      </c>
      <c r="H40" s="4">
        <v>0</v>
      </c>
      <c r="I40" s="20">
        <f>D40-H40</f>
        <v>769.44</v>
      </c>
      <c r="J40" s="32" t="s">
        <v>208</v>
      </c>
      <c r="K40" s="32" t="s">
        <v>209</v>
      </c>
    </row>
    <row r="41" spans="1:11" s="18" customFormat="1" ht="12.75" outlineLevel="1">
      <c r="A41" s="9"/>
      <c r="B41" s="6"/>
      <c r="C41" s="6"/>
      <c r="D41" s="42">
        <f>SUBTOTAL(9,D40:D40)</f>
        <v>769.44</v>
      </c>
      <c r="E41" s="6"/>
      <c r="F41" s="6"/>
      <c r="G41" s="6"/>
      <c r="H41" s="9">
        <f>SUBTOTAL(9,H40:H40)</f>
        <v>0</v>
      </c>
      <c r="I41" s="21">
        <f>SUBTOTAL(9,I40:I40)</f>
        <v>769.44</v>
      </c>
      <c r="J41" s="45" t="s">
        <v>319</v>
      </c>
      <c r="K41" s="45"/>
    </row>
    <row r="42" spans="1:11" ht="12.75" outlineLevel="2">
      <c r="A42" s="4">
        <v>1</v>
      </c>
      <c r="B42" s="1" t="s">
        <v>320</v>
      </c>
      <c r="C42" s="1" t="s">
        <v>261</v>
      </c>
      <c r="D42" s="3">
        <v>1731.24</v>
      </c>
      <c r="E42" s="35" t="s">
        <v>321</v>
      </c>
      <c r="F42" s="1" t="s">
        <v>263</v>
      </c>
      <c r="G42" s="1" t="s">
        <v>95</v>
      </c>
      <c r="H42" s="4">
        <v>0</v>
      </c>
      <c r="I42" s="20">
        <f>D42-H42</f>
        <v>1731.24</v>
      </c>
      <c r="J42" s="32" t="s">
        <v>47</v>
      </c>
      <c r="K42" s="32" t="s">
        <v>6</v>
      </c>
    </row>
    <row r="43" spans="1:11" s="18" customFormat="1" ht="12.75" outlineLevel="1">
      <c r="A43" s="9"/>
      <c r="B43" s="6"/>
      <c r="C43" s="6"/>
      <c r="D43" s="42">
        <f>SUBTOTAL(9,D42:D42)</f>
        <v>1731.24</v>
      </c>
      <c r="E43" s="6"/>
      <c r="F43" s="6"/>
      <c r="G43" s="6"/>
      <c r="H43" s="9">
        <f>SUBTOTAL(9,H42:H42)</f>
        <v>0</v>
      </c>
      <c r="I43" s="21">
        <f>SUBTOTAL(9,I42:I42)</f>
        <v>1731.24</v>
      </c>
      <c r="J43" s="45" t="s">
        <v>322</v>
      </c>
      <c r="K43" s="45"/>
    </row>
    <row r="44" spans="1:11" ht="12.75" outlineLevel="2">
      <c r="A44" s="4">
        <v>1</v>
      </c>
      <c r="B44" s="1" t="s">
        <v>323</v>
      </c>
      <c r="C44" s="1" t="s">
        <v>164</v>
      </c>
      <c r="D44" s="3">
        <v>3205.93</v>
      </c>
      <c r="E44" s="35" t="s">
        <v>324</v>
      </c>
      <c r="F44" s="1" t="s">
        <v>258</v>
      </c>
      <c r="G44" s="1" t="s">
        <v>59</v>
      </c>
      <c r="H44" s="4">
        <v>0</v>
      </c>
      <c r="I44" s="20">
        <f>D44-H44</f>
        <v>3205.93</v>
      </c>
      <c r="J44" s="32" t="s">
        <v>137</v>
      </c>
      <c r="K44" s="32" t="s">
        <v>15</v>
      </c>
    </row>
    <row r="45" spans="1:11" s="18" customFormat="1" ht="12.75" outlineLevel="1">
      <c r="A45" s="9"/>
      <c r="B45" s="6"/>
      <c r="C45" s="6"/>
      <c r="D45" s="42">
        <f>SUBTOTAL(9,D44:D44)</f>
        <v>3205.93</v>
      </c>
      <c r="E45" s="51"/>
      <c r="F45" s="6"/>
      <c r="G45" s="6"/>
      <c r="H45" s="9">
        <f>SUBTOTAL(9,H44:H44)</f>
        <v>0</v>
      </c>
      <c r="I45" s="21">
        <f>SUBTOTAL(9,I44:I44)</f>
        <v>3205.93</v>
      </c>
      <c r="J45" s="45" t="s">
        <v>325</v>
      </c>
      <c r="K45" s="45"/>
    </row>
    <row r="46" spans="1:11" ht="12.75" outlineLevel="2">
      <c r="A46" s="4">
        <v>1</v>
      </c>
      <c r="B46" s="1" t="s">
        <v>170</v>
      </c>
      <c r="C46" s="1" t="s">
        <v>166</v>
      </c>
      <c r="D46" s="3">
        <v>14032.5</v>
      </c>
      <c r="E46" s="35" t="s">
        <v>171</v>
      </c>
      <c r="F46" s="1" t="s">
        <v>172</v>
      </c>
      <c r="G46" s="1" t="s">
        <v>133</v>
      </c>
      <c r="H46" s="4">
        <v>0</v>
      </c>
      <c r="I46" s="20">
        <f>D46-H46</f>
        <v>14032.5</v>
      </c>
      <c r="J46" s="32" t="s">
        <v>49</v>
      </c>
      <c r="K46" s="32" t="s">
        <v>169</v>
      </c>
    </row>
    <row r="47" spans="1:11" ht="12.75" outlineLevel="2">
      <c r="A47" s="4">
        <v>2</v>
      </c>
      <c r="B47" s="4" t="s">
        <v>326</v>
      </c>
      <c r="C47" s="4" t="s">
        <v>327</v>
      </c>
      <c r="D47" s="5">
        <v>19027.62</v>
      </c>
      <c r="E47" s="35" t="s">
        <v>328</v>
      </c>
      <c r="F47" s="4" t="s">
        <v>303</v>
      </c>
      <c r="G47" s="1" t="s">
        <v>59</v>
      </c>
      <c r="H47" s="4">
        <v>0</v>
      </c>
      <c r="I47" s="20">
        <f>D47-H47</f>
        <v>19027.62</v>
      </c>
      <c r="J47" s="33" t="s">
        <v>49</v>
      </c>
      <c r="K47" s="33" t="s">
        <v>169</v>
      </c>
    </row>
    <row r="48" spans="1:11" ht="12.75" outlineLevel="2">
      <c r="A48" s="4">
        <v>3</v>
      </c>
      <c r="B48" s="1" t="s">
        <v>329</v>
      </c>
      <c r="C48" s="1" t="s">
        <v>261</v>
      </c>
      <c r="D48" s="3">
        <v>3545.32</v>
      </c>
      <c r="E48" s="35" t="s">
        <v>330</v>
      </c>
      <c r="F48" s="1" t="s">
        <v>331</v>
      </c>
      <c r="G48" s="1" t="s">
        <v>59</v>
      </c>
      <c r="H48" s="4">
        <v>0</v>
      </c>
      <c r="I48" s="20">
        <f>D48-H48</f>
        <v>3545.32</v>
      </c>
      <c r="J48" s="32" t="s">
        <v>49</v>
      </c>
      <c r="K48" s="32" t="s">
        <v>169</v>
      </c>
    </row>
    <row r="49" spans="1:11" ht="12.75" outlineLevel="2">
      <c r="A49" s="4">
        <v>4</v>
      </c>
      <c r="B49" s="1" t="s">
        <v>332</v>
      </c>
      <c r="C49" s="1" t="s">
        <v>261</v>
      </c>
      <c r="D49" s="3">
        <v>2658.99</v>
      </c>
      <c r="E49" s="35" t="s">
        <v>333</v>
      </c>
      <c r="F49" s="1" t="s">
        <v>331</v>
      </c>
      <c r="G49" s="1" t="s">
        <v>59</v>
      </c>
      <c r="H49" s="4">
        <v>0</v>
      </c>
      <c r="I49" s="20">
        <f>D49-H49</f>
        <v>2658.99</v>
      </c>
      <c r="J49" s="32" t="s">
        <v>49</v>
      </c>
      <c r="K49" s="32" t="s">
        <v>169</v>
      </c>
    </row>
    <row r="50" spans="1:11" ht="12.75" outlineLevel="2">
      <c r="A50" s="4">
        <v>5</v>
      </c>
      <c r="B50" s="1" t="s">
        <v>334</v>
      </c>
      <c r="C50" s="1" t="s">
        <v>261</v>
      </c>
      <c r="D50" s="3">
        <v>19422.39</v>
      </c>
      <c r="E50" s="35" t="s">
        <v>335</v>
      </c>
      <c r="F50" s="1" t="s">
        <v>217</v>
      </c>
      <c r="G50" s="1" t="s">
        <v>59</v>
      </c>
      <c r="H50" s="4">
        <v>0</v>
      </c>
      <c r="I50" s="20">
        <f>D50-H50</f>
        <v>19422.39</v>
      </c>
      <c r="J50" s="32" t="s">
        <v>49</v>
      </c>
      <c r="K50" s="32" t="s">
        <v>169</v>
      </c>
    </row>
    <row r="51" spans="1:11" s="18" customFormat="1" ht="12.75" outlineLevel="1">
      <c r="A51" s="9"/>
      <c r="B51" s="6"/>
      <c r="C51" s="6"/>
      <c r="D51" s="42">
        <f>SUBTOTAL(9,D46:D50)</f>
        <v>58686.81999999999</v>
      </c>
      <c r="E51" s="6"/>
      <c r="F51" s="6"/>
      <c r="G51" s="6"/>
      <c r="H51" s="9">
        <f>SUBTOTAL(9,H46:H50)</f>
        <v>0</v>
      </c>
      <c r="I51" s="21">
        <f>SUBTOTAL(9,I46:I50)</f>
        <v>58686.81999999999</v>
      </c>
      <c r="J51" s="45" t="s">
        <v>336</v>
      </c>
      <c r="K51" s="45"/>
    </row>
    <row r="52" spans="1:11" ht="12.75" outlineLevel="2">
      <c r="A52" s="4">
        <v>1</v>
      </c>
      <c r="B52" s="1" t="s">
        <v>337</v>
      </c>
      <c r="C52" s="1" t="s">
        <v>164</v>
      </c>
      <c r="D52" s="3">
        <v>3077.76</v>
      </c>
      <c r="E52" s="35" t="s">
        <v>338</v>
      </c>
      <c r="F52" s="1" t="s">
        <v>172</v>
      </c>
      <c r="G52" s="1" t="s">
        <v>59</v>
      </c>
      <c r="H52" s="4">
        <v>0</v>
      </c>
      <c r="I52" s="20">
        <f>D52-H52</f>
        <v>3077.76</v>
      </c>
      <c r="J52" s="32" t="s">
        <v>50</v>
      </c>
      <c r="K52" s="32" t="s">
        <v>9</v>
      </c>
    </row>
    <row r="53" spans="1:11" ht="12.75" outlineLevel="2">
      <c r="A53" s="4">
        <v>2</v>
      </c>
      <c r="B53" s="1" t="s">
        <v>339</v>
      </c>
      <c r="C53" s="1" t="s">
        <v>164</v>
      </c>
      <c r="D53" s="3">
        <v>83.36</v>
      </c>
      <c r="E53" s="35" t="s">
        <v>340</v>
      </c>
      <c r="F53" s="1" t="s">
        <v>172</v>
      </c>
      <c r="G53" s="1" t="s">
        <v>59</v>
      </c>
      <c r="H53" s="4">
        <v>0</v>
      </c>
      <c r="I53" s="20">
        <f>D53-H53</f>
        <v>83.36</v>
      </c>
      <c r="J53" s="32" t="s">
        <v>50</v>
      </c>
      <c r="K53" s="32" t="s">
        <v>9</v>
      </c>
    </row>
    <row r="54" spans="1:11" ht="12.75" outlineLevel="2">
      <c r="A54" s="4">
        <v>3</v>
      </c>
      <c r="B54" s="1" t="s">
        <v>341</v>
      </c>
      <c r="C54" s="1" t="s">
        <v>261</v>
      </c>
      <c r="D54" s="3">
        <v>153.88</v>
      </c>
      <c r="E54" s="35" t="s">
        <v>342</v>
      </c>
      <c r="F54" s="1" t="s">
        <v>284</v>
      </c>
      <c r="G54" s="1" t="s">
        <v>59</v>
      </c>
      <c r="H54" s="4">
        <v>0</v>
      </c>
      <c r="I54" s="20">
        <f>D54-H54</f>
        <v>153.88</v>
      </c>
      <c r="J54" s="32" t="s">
        <v>50</v>
      </c>
      <c r="K54" s="32" t="s">
        <v>9</v>
      </c>
    </row>
    <row r="55" spans="1:11" ht="12.75" outlineLevel="2">
      <c r="A55" s="4">
        <v>4</v>
      </c>
      <c r="B55" s="1" t="s">
        <v>343</v>
      </c>
      <c r="C55" s="1" t="s">
        <v>261</v>
      </c>
      <c r="D55" s="3">
        <v>121.83</v>
      </c>
      <c r="E55" s="35" t="s">
        <v>344</v>
      </c>
      <c r="F55" s="1" t="s">
        <v>284</v>
      </c>
      <c r="G55" s="1" t="s">
        <v>59</v>
      </c>
      <c r="H55" s="4">
        <v>0</v>
      </c>
      <c r="I55" s="20">
        <f>D55-H55</f>
        <v>121.83</v>
      </c>
      <c r="J55" s="32" t="s">
        <v>50</v>
      </c>
      <c r="K55" s="32" t="s">
        <v>9</v>
      </c>
    </row>
    <row r="56" spans="1:11" ht="12.75" outlineLevel="2">
      <c r="A56" s="4">
        <v>5</v>
      </c>
      <c r="B56" s="1" t="s">
        <v>345</v>
      </c>
      <c r="C56" s="1" t="s">
        <v>261</v>
      </c>
      <c r="D56" s="3">
        <v>3847.2</v>
      </c>
      <c r="E56" s="35" t="s">
        <v>346</v>
      </c>
      <c r="F56" s="1" t="s">
        <v>217</v>
      </c>
      <c r="G56" s="1" t="s">
        <v>59</v>
      </c>
      <c r="H56" s="4">
        <v>0</v>
      </c>
      <c r="I56" s="20">
        <f>D56-H56</f>
        <v>3847.2</v>
      </c>
      <c r="J56" s="32" t="s">
        <v>50</v>
      </c>
      <c r="K56" s="32" t="s">
        <v>9</v>
      </c>
    </row>
    <row r="57" spans="1:11" s="18" customFormat="1" ht="12.75" outlineLevel="1">
      <c r="A57" s="9"/>
      <c r="B57" s="6"/>
      <c r="C57" s="6"/>
      <c r="D57" s="42">
        <f>SUBTOTAL(9,D52:D56)</f>
        <v>7284.030000000001</v>
      </c>
      <c r="E57" s="6"/>
      <c r="F57" s="6"/>
      <c r="G57" s="6"/>
      <c r="H57" s="9">
        <f>SUBTOTAL(9,H52:H56)</f>
        <v>0</v>
      </c>
      <c r="I57" s="21">
        <f>SUBTOTAL(9,I52:I56)</f>
        <v>7284.030000000001</v>
      </c>
      <c r="J57" s="45" t="s">
        <v>347</v>
      </c>
      <c r="K57" s="45"/>
    </row>
    <row r="58" spans="1:11" ht="12.75" outlineLevel="2">
      <c r="A58" s="4">
        <v>1</v>
      </c>
      <c r="B58" s="4" t="s">
        <v>348</v>
      </c>
      <c r="C58" s="4" t="s">
        <v>167</v>
      </c>
      <c r="D58" s="5">
        <v>3071.83</v>
      </c>
      <c r="E58" s="35" t="s">
        <v>349</v>
      </c>
      <c r="F58" s="4" t="s">
        <v>327</v>
      </c>
      <c r="G58" s="1" t="s">
        <v>59</v>
      </c>
      <c r="H58" s="4">
        <v>0</v>
      </c>
      <c r="I58" s="20">
        <f aca="true" t="shared" si="1" ref="I58:I65">D58-H58</f>
        <v>3071.83</v>
      </c>
      <c r="J58" s="33" t="s">
        <v>123</v>
      </c>
      <c r="K58" s="33" t="s">
        <v>12</v>
      </c>
    </row>
    <row r="59" spans="1:19" ht="12.75" outlineLevel="2">
      <c r="A59" s="4">
        <v>2</v>
      </c>
      <c r="B59" s="4" t="s">
        <v>350</v>
      </c>
      <c r="C59" s="4" t="s">
        <v>351</v>
      </c>
      <c r="D59" s="5">
        <v>3662.7</v>
      </c>
      <c r="E59" s="35" t="s">
        <v>352</v>
      </c>
      <c r="F59" s="4" t="s">
        <v>327</v>
      </c>
      <c r="G59" s="1" t="s">
        <v>59</v>
      </c>
      <c r="H59" s="4">
        <v>0</v>
      </c>
      <c r="I59" s="20">
        <f t="shared" si="1"/>
        <v>3662.7</v>
      </c>
      <c r="J59" s="33" t="s">
        <v>123</v>
      </c>
      <c r="K59" s="33" t="s">
        <v>12</v>
      </c>
      <c r="N59" s="19"/>
      <c r="O59" s="19"/>
      <c r="P59" s="19"/>
      <c r="Q59" s="19"/>
      <c r="R59" s="19"/>
      <c r="S59" s="19"/>
    </row>
    <row r="60" spans="1:19" ht="12.75" outlineLevel="2">
      <c r="A60" s="4">
        <v>3</v>
      </c>
      <c r="B60" s="4" t="s">
        <v>353</v>
      </c>
      <c r="C60" s="4" t="s">
        <v>165</v>
      </c>
      <c r="D60" s="5">
        <v>2761.51</v>
      </c>
      <c r="E60" s="35" t="s">
        <v>354</v>
      </c>
      <c r="F60" s="4" t="s">
        <v>303</v>
      </c>
      <c r="G60" s="1" t="s">
        <v>59</v>
      </c>
      <c r="H60" s="4">
        <v>0</v>
      </c>
      <c r="I60" s="20">
        <f t="shared" si="1"/>
        <v>2761.51</v>
      </c>
      <c r="J60" s="33" t="s">
        <v>123</v>
      </c>
      <c r="K60" s="33" t="s">
        <v>12</v>
      </c>
      <c r="N60" s="19"/>
      <c r="O60" s="19"/>
      <c r="P60" s="19"/>
      <c r="Q60" s="19"/>
      <c r="R60" s="19"/>
      <c r="S60" s="19"/>
    </row>
    <row r="61" spans="1:19" ht="12.75" outlineLevel="2">
      <c r="A61" s="4">
        <v>4</v>
      </c>
      <c r="B61" s="4" t="s">
        <v>355</v>
      </c>
      <c r="C61" s="4" t="s">
        <v>258</v>
      </c>
      <c r="D61" s="5">
        <v>2227.81</v>
      </c>
      <c r="E61" s="35" t="s">
        <v>356</v>
      </c>
      <c r="F61" s="4" t="s">
        <v>303</v>
      </c>
      <c r="G61" s="1" t="s">
        <v>59</v>
      </c>
      <c r="H61" s="4">
        <v>0</v>
      </c>
      <c r="I61" s="20">
        <f t="shared" si="1"/>
        <v>2227.81</v>
      </c>
      <c r="J61" s="33" t="s">
        <v>123</v>
      </c>
      <c r="K61" s="33" t="s">
        <v>12</v>
      </c>
      <c r="N61" s="19"/>
      <c r="O61" s="19"/>
      <c r="P61" s="19"/>
      <c r="Q61" s="19"/>
      <c r="R61" s="19"/>
      <c r="S61" s="19"/>
    </row>
    <row r="62" spans="1:19" ht="12.75" outlineLevel="2">
      <c r="A62" s="4">
        <v>5</v>
      </c>
      <c r="B62" s="4" t="s">
        <v>357</v>
      </c>
      <c r="C62" s="4" t="s">
        <v>358</v>
      </c>
      <c r="D62" s="5">
        <v>1726.06</v>
      </c>
      <c r="E62" s="35" t="s">
        <v>359</v>
      </c>
      <c r="F62" s="4" t="s">
        <v>358</v>
      </c>
      <c r="G62" s="4" t="s">
        <v>59</v>
      </c>
      <c r="H62" s="4">
        <v>0</v>
      </c>
      <c r="I62" s="20">
        <f t="shared" si="1"/>
        <v>1726.06</v>
      </c>
      <c r="J62" s="33" t="s">
        <v>123</v>
      </c>
      <c r="K62" s="33" t="s">
        <v>12</v>
      </c>
      <c r="N62" s="19"/>
      <c r="O62" s="19"/>
      <c r="P62" s="19"/>
      <c r="Q62" s="19"/>
      <c r="R62" s="19"/>
      <c r="S62" s="19"/>
    </row>
    <row r="63" spans="1:19" ht="12.75" outlineLevel="2">
      <c r="A63" s="4">
        <v>6</v>
      </c>
      <c r="B63" s="1" t="s">
        <v>360</v>
      </c>
      <c r="C63" s="1" t="s">
        <v>271</v>
      </c>
      <c r="D63" s="3">
        <v>1901.22</v>
      </c>
      <c r="E63" s="35" t="s">
        <v>361</v>
      </c>
      <c r="F63" s="1" t="s">
        <v>362</v>
      </c>
      <c r="G63" s="4" t="s">
        <v>59</v>
      </c>
      <c r="H63" s="4">
        <v>0</v>
      </c>
      <c r="I63" s="20">
        <f t="shared" si="1"/>
        <v>1901.22</v>
      </c>
      <c r="J63" s="32" t="s">
        <v>123</v>
      </c>
      <c r="K63" s="32" t="s">
        <v>12</v>
      </c>
      <c r="N63" s="19"/>
      <c r="O63" s="19"/>
      <c r="P63" s="19"/>
      <c r="Q63" s="19"/>
      <c r="R63" s="19"/>
      <c r="S63" s="19"/>
    </row>
    <row r="64" spans="1:19" ht="12.75" outlineLevel="2">
      <c r="A64" s="4">
        <v>7</v>
      </c>
      <c r="B64" s="1" t="s">
        <v>363</v>
      </c>
      <c r="C64" s="1" t="s">
        <v>331</v>
      </c>
      <c r="D64" s="3">
        <v>1026.55</v>
      </c>
      <c r="E64" s="35" t="s">
        <v>364</v>
      </c>
      <c r="F64" s="1" t="s">
        <v>284</v>
      </c>
      <c r="G64" s="1" t="s">
        <v>59</v>
      </c>
      <c r="H64" s="4">
        <v>0</v>
      </c>
      <c r="I64" s="20">
        <f t="shared" si="1"/>
        <v>1026.55</v>
      </c>
      <c r="J64" s="32" t="s">
        <v>123</v>
      </c>
      <c r="K64" s="32" t="s">
        <v>12</v>
      </c>
      <c r="N64" s="19"/>
      <c r="O64" s="19"/>
      <c r="P64" s="19"/>
      <c r="Q64" s="19"/>
      <c r="R64" s="19"/>
      <c r="S64" s="19"/>
    </row>
    <row r="65" spans="1:19" ht="12.75" outlineLevel="2">
      <c r="A65" s="4">
        <v>8</v>
      </c>
      <c r="B65" s="1" t="s">
        <v>365</v>
      </c>
      <c r="C65" s="1" t="s">
        <v>268</v>
      </c>
      <c r="D65" s="3">
        <v>60.16</v>
      </c>
      <c r="E65" s="35" t="s">
        <v>366</v>
      </c>
      <c r="F65" s="1" t="s">
        <v>217</v>
      </c>
      <c r="G65" s="1" t="s">
        <v>59</v>
      </c>
      <c r="H65" s="4">
        <v>0</v>
      </c>
      <c r="I65" s="20">
        <f t="shared" si="1"/>
        <v>60.16</v>
      </c>
      <c r="J65" s="32" t="s">
        <v>123</v>
      </c>
      <c r="K65" s="32" t="s">
        <v>12</v>
      </c>
      <c r="N65" s="19"/>
      <c r="O65" s="19"/>
      <c r="P65" s="19"/>
      <c r="Q65" s="19"/>
      <c r="R65" s="19"/>
      <c r="S65" s="19"/>
    </row>
    <row r="66" spans="1:19" s="18" customFormat="1" ht="12.75" outlineLevel="1">
      <c r="A66" s="9"/>
      <c r="B66" s="6"/>
      <c r="C66" s="6"/>
      <c r="D66" s="42">
        <f>SUBTOTAL(9,D58:D65)</f>
        <v>16437.84</v>
      </c>
      <c r="E66" s="6"/>
      <c r="F66" s="6"/>
      <c r="G66" s="6"/>
      <c r="H66" s="9">
        <f>SUBTOTAL(9,H58:H65)</f>
        <v>0</v>
      </c>
      <c r="I66" s="21">
        <f>SUBTOTAL(9,I58:I65)</f>
        <v>16437.84</v>
      </c>
      <c r="J66" s="45" t="s">
        <v>367</v>
      </c>
      <c r="K66" s="45"/>
      <c r="N66" s="50"/>
      <c r="O66" s="50"/>
      <c r="P66" s="50"/>
      <c r="Q66" s="50"/>
      <c r="R66" s="50"/>
      <c r="S66" s="50"/>
    </row>
    <row r="67" spans="1:19" ht="12.75" outlineLevel="2">
      <c r="A67" s="4">
        <v>1</v>
      </c>
      <c r="B67" s="4" t="s">
        <v>368</v>
      </c>
      <c r="C67" s="4" t="s">
        <v>271</v>
      </c>
      <c r="D67" s="5">
        <v>243.07</v>
      </c>
      <c r="E67" s="58" t="s">
        <v>369</v>
      </c>
      <c r="F67" s="4" t="s">
        <v>271</v>
      </c>
      <c r="G67" s="1" t="s">
        <v>59</v>
      </c>
      <c r="H67" s="4">
        <v>0</v>
      </c>
      <c r="I67" s="20">
        <f>D67-H67</f>
        <v>243.07</v>
      </c>
      <c r="J67" s="33" t="s">
        <v>52</v>
      </c>
      <c r="K67" s="33" t="s">
        <v>8</v>
      </c>
      <c r="N67" s="19"/>
      <c r="O67" s="19"/>
      <c r="P67" s="19"/>
      <c r="Q67" s="19"/>
      <c r="R67" s="19"/>
      <c r="S67" s="19"/>
    </row>
    <row r="68" spans="1:19" ht="12.75" outlineLevel="2">
      <c r="A68" s="4">
        <v>2</v>
      </c>
      <c r="B68" s="1" t="s">
        <v>370</v>
      </c>
      <c r="C68" s="1" t="s">
        <v>371</v>
      </c>
      <c r="D68" s="3">
        <v>243.07</v>
      </c>
      <c r="E68" s="35" t="s">
        <v>372</v>
      </c>
      <c r="F68" s="1" t="s">
        <v>268</v>
      </c>
      <c r="G68" s="1" t="s">
        <v>59</v>
      </c>
      <c r="H68" s="4">
        <v>0</v>
      </c>
      <c r="I68" s="20">
        <f>D68-H68</f>
        <v>243.07</v>
      </c>
      <c r="J68" s="32" t="s">
        <v>52</v>
      </c>
      <c r="K68" s="32" t="s">
        <v>8</v>
      </c>
      <c r="N68" s="19"/>
      <c r="O68" s="19"/>
      <c r="P68" s="19"/>
      <c r="Q68" s="19"/>
      <c r="R68" s="19"/>
      <c r="S68" s="19"/>
    </row>
    <row r="69" spans="1:19" ht="12.75" outlineLevel="2">
      <c r="A69" s="4">
        <v>3</v>
      </c>
      <c r="B69" s="1" t="s">
        <v>373</v>
      </c>
      <c r="C69" s="1" t="s">
        <v>371</v>
      </c>
      <c r="D69" s="3">
        <v>243.07</v>
      </c>
      <c r="E69" s="35" t="s">
        <v>374</v>
      </c>
      <c r="F69" s="1" t="s">
        <v>268</v>
      </c>
      <c r="G69" s="1" t="s">
        <v>59</v>
      </c>
      <c r="H69" s="4">
        <v>0</v>
      </c>
      <c r="I69" s="20">
        <f>D69-H69</f>
        <v>243.07</v>
      </c>
      <c r="J69" s="32" t="s">
        <v>52</v>
      </c>
      <c r="K69" s="32" t="s">
        <v>8</v>
      </c>
      <c r="N69" s="19"/>
      <c r="O69" s="19"/>
      <c r="P69" s="19"/>
      <c r="Q69" s="19"/>
      <c r="R69" s="19"/>
      <c r="S69" s="19"/>
    </row>
    <row r="70" spans="1:19" s="18" customFormat="1" ht="12.75" outlineLevel="1">
      <c r="A70" s="9"/>
      <c r="B70" s="6"/>
      <c r="C70" s="6"/>
      <c r="D70" s="42">
        <f>SUBTOTAL(9,D67:D69)</f>
        <v>729.21</v>
      </c>
      <c r="E70" s="6"/>
      <c r="F70" s="6"/>
      <c r="G70" s="6"/>
      <c r="H70" s="9">
        <f>SUBTOTAL(9,H67:H69)</f>
        <v>0</v>
      </c>
      <c r="I70" s="21">
        <f>SUBTOTAL(9,I67:I69)</f>
        <v>729.21</v>
      </c>
      <c r="J70" s="45" t="s">
        <v>375</v>
      </c>
      <c r="K70" s="45"/>
      <c r="N70" s="50"/>
      <c r="O70" s="50"/>
      <c r="P70" s="50"/>
      <c r="Q70" s="50"/>
      <c r="R70" s="50"/>
      <c r="S70" s="50"/>
    </row>
    <row r="71" spans="1:19" ht="12.75" outlineLevel="2">
      <c r="A71" s="4">
        <v>1</v>
      </c>
      <c r="B71" s="1" t="s">
        <v>376</v>
      </c>
      <c r="C71" s="1" t="s">
        <v>166</v>
      </c>
      <c r="D71" s="3">
        <v>2431.06</v>
      </c>
      <c r="E71" s="1" t="s">
        <v>377</v>
      </c>
      <c r="F71" s="1" t="s">
        <v>168</v>
      </c>
      <c r="G71" s="1" t="s">
        <v>59</v>
      </c>
      <c r="H71" s="4">
        <v>0</v>
      </c>
      <c r="I71" s="20">
        <f aca="true" t="shared" si="2" ref="I71:I81">D71-H71</f>
        <v>2431.06</v>
      </c>
      <c r="J71" s="32" t="s">
        <v>54</v>
      </c>
      <c r="K71" s="32" t="s">
        <v>4</v>
      </c>
      <c r="N71" s="19"/>
      <c r="O71" s="19"/>
      <c r="P71" s="19"/>
      <c r="Q71" s="19"/>
      <c r="R71" s="19"/>
      <c r="S71" s="19"/>
    </row>
    <row r="72" spans="1:19" ht="12.75" outlineLevel="2">
      <c r="A72" s="4">
        <v>2</v>
      </c>
      <c r="B72" s="1" t="s">
        <v>378</v>
      </c>
      <c r="C72" s="1" t="s">
        <v>379</v>
      </c>
      <c r="D72" s="3">
        <v>7760.4</v>
      </c>
      <c r="E72" s="35" t="s">
        <v>380</v>
      </c>
      <c r="F72" s="1" t="s">
        <v>379</v>
      </c>
      <c r="G72" s="1" t="s">
        <v>59</v>
      </c>
      <c r="H72" s="4">
        <v>0</v>
      </c>
      <c r="I72" s="20">
        <f t="shared" si="2"/>
        <v>7760.4</v>
      </c>
      <c r="J72" s="32" t="s">
        <v>54</v>
      </c>
      <c r="K72" s="32" t="s">
        <v>4</v>
      </c>
      <c r="N72" s="19"/>
      <c r="O72" s="19"/>
      <c r="P72" s="19"/>
      <c r="Q72" s="19"/>
      <c r="R72" s="19"/>
      <c r="S72" s="19"/>
    </row>
    <row r="73" spans="1:20" ht="12.75" outlineLevel="2">
      <c r="A73" s="4">
        <v>3</v>
      </c>
      <c r="B73" s="1" t="s">
        <v>381</v>
      </c>
      <c r="C73" s="1" t="s">
        <v>379</v>
      </c>
      <c r="D73" s="3">
        <v>4693.95</v>
      </c>
      <c r="E73" s="35" t="s">
        <v>382</v>
      </c>
      <c r="F73" s="1" t="s">
        <v>379</v>
      </c>
      <c r="G73" s="1" t="s">
        <v>59</v>
      </c>
      <c r="H73" s="4">
        <v>0</v>
      </c>
      <c r="I73" s="20">
        <f t="shared" si="2"/>
        <v>4693.95</v>
      </c>
      <c r="J73" s="32" t="s">
        <v>54</v>
      </c>
      <c r="K73" s="32" t="s">
        <v>4</v>
      </c>
      <c r="M73" s="19"/>
      <c r="N73" s="19"/>
      <c r="O73" s="19"/>
      <c r="P73" s="19"/>
      <c r="Q73" s="19"/>
      <c r="R73" s="19"/>
      <c r="S73" s="19"/>
      <c r="T73" s="19"/>
    </row>
    <row r="74" spans="1:20" ht="12.75" outlineLevel="2">
      <c r="A74" s="4">
        <v>4</v>
      </c>
      <c r="B74" s="1" t="s">
        <v>383</v>
      </c>
      <c r="C74" s="1" t="s">
        <v>379</v>
      </c>
      <c r="D74" s="3">
        <v>263.89</v>
      </c>
      <c r="E74" s="35" t="s">
        <v>384</v>
      </c>
      <c r="F74" s="1" t="s">
        <v>379</v>
      </c>
      <c r="G74" s="1" t="s">
        <v>59</v>
      </c>
      <c r="H74" s="4">
        <v>0</v>
      </c>
      <c r="I74" s="20">
        <f t="shared" si="2"/>
        <v>263.89</v>
      </c>
      <c r="J74" s="32" t="s">
        <v>54</v>
      </c>
      <c r="K74" s="32" t="s">
        <v>4</v>
      </c>
      <c r="M74" s="19"/>
      <c r="N74" s="19"/>
      <c r="O74" s="19"/>
      <c r="P74" s="19"/>
      <c r="Q74" s="19"/>
      <c r="R74" s="19"/>
      <c r="S74" s="19"/>
      <c r="T74" s="19"/>
    </row>
    <row r="75" spans="1:20" ht="12.75" outlineLevel="2">
      <c r="A75" s="4">
        <v>5</v>
      </c>
      <c r="B75" s="1" t="s">
        <v>385</v>
      </c>
      <c r="C75" s="1" t="s">
        <v>379</v>
      </c>
      <c r="D75" s="3">
        <v>35746.34</v>
      </c>
      <c r="E75" s="35" t="s">
        <v>386</v>
      </c>
      <c r="F75" s="1" t="s">
        <v>379</v>
      </c>
      <c r="G75" s="1" t="s">
        <v>59</v>
      </c>
      <c r="H75" s="4">
        <v>0</v>
      </c>
      <c r="I75" s="20">
        <f t="shared" si="2"/>
        <v>35746.34</v>
      </c>
      <c r="J75" s="32" t="s">
        <v>54</v>
      </c>
      <c r="K75" s="32" t="s">
        <v>4</v>
      </c>
      <c r="M75" s="19"/>
      <c r="N75" s="19"/>
      <c r="O75" s="19"/>
      <c r="P75" s="19"/>
      <c r="Q75" s="19"/>
      <c r="R75" s="19"/>
      <c r="S75" s="19"/>
      <c r="T75" s="19"/>
    </row>
    <row r="76" spans="1:20" ht="12.75" outlineLevel="2">
      <c r="A76" s="4">
        <v>6</v>
      </c>
      <c r="B76" s="1" t="s">
        <v>387</v>
      </c>
      <c r="C76" s="1" t="s">
        <v>379</v>
      </c>
      <c r="D76" s="3">
        <v>21121.14</v>
      </c>
      <c r="E76" s="35" t="s">
        <v>388</v>
      </c>
      <c r="F76" s="1" t="s">
        <v>379</v>
      </c>
      <c r="G76" s="4" t="s">
        <v>59</v>
      </c>
      <c r="H76" s="4">
        <v>0</v>
      </c>
      <c r="I76" s="20">
        <f t="shared" si="2"/>
        <v>21121.14</v>
      </c>
      <c r="J76" s="32" t="s">
        <v>54</v>
      </c>
      <c r="K76" s="32" t="s">
        <v>4</v>
      </c>
      <c r="M76" s="19"/>
      <c r="N76" s="19"/>
      <c r="O76" s="19"/>
      <c r="P76" s="19"/>
      <c r="Q76" s="19"/>
      <c r="R76" s="19"/>
      <c r="S76" s="19"/>
      <c r="T76" s="19"/>
    </row>
    <row r="77" spans="1:20" ht="12.75" outlineLevel="2">
      <c r="A77" s="4">
        <v>7</v>
      </c>
      <c r="B77" s="1" t="s">
        <v>389</v>
      </c>
      <c r="C77" s="1" t="s">
        <v>379</v>
      </c>
      <c r="D77" s="3">
        <v>2046.3</v>
      </c>
      <c r="E77" s="35" t="s">
        <v>390</v>
      </c>
      <c r="F77" s="1" t="s">
        <v>379</v>
      </c>
      <c r="G77" s="4" t="s">
        <v>59</v>
      </c>
      <c r="H77" s="4">
        <v>0</v>
      </c>
      <c r="I77" s="20">
        <f t="shared" si="2"/>
        <v>2046.3</v>
      </c>
      <c r="J77" s="32" t="s">
        <v>54</v>
      </c>
      <c r="K77" s="32" t="s">
        <v>4</v>
      </c>
      <c r="M77" s="19"/>
      <c r="N77" s="19"/>
      <c r="O77" s="19"/>
      <c r="P77" s="19"/>
      <c r="Q77" s="19"/>
      <c r="R77" s="19"/>
      <c r="S77" s="19"/>
      <c r="T77" s="19"/>
    </row>
    <row r="78" spans="1:20" ht="12.75" outlineLevel="2">
      <c r="A78" s="4">
        <v>8</v>
      </c>
      <c r="B78" s="1" t="s">
        <v>391</v>
      </c>
      <c r="C78" s="1" t="s">
        <v>379</v>
      </c>
      <c r="D78" s="3">
        <v>677.8</v>
      </c>
      <c r="E78" s="35" t="s">
        <v>392</v>
      </c>
      <c r="F78" s="1" t="s">
        <v>379</v>
      </c>
      <c r="G78" s="4" t="s">
        <v>59</v>
      </c>
      <c r="H78" s="4">
        <v>0</v>
      </c>
      <c r="I78" s="20">
        <f t="shared" si="2"/>
        <v>677.8</v>
      </c>
      <c r="J78" s="32" t="s">
        <v>54</v>
      </c>
      <c r="K78" s="32" t="s">
        <v>4</v>
      </c>
      <c r="M78" s="19"/>
      <c r="N78" s="19"/>
      <c r="O78" s="19"/>
      <c r="P78" s="19"/>
      <c r="Q78" s="19"/>
      <c r="R78" s="19"/>
      <c r="S78" s="19"/>
      <c r="T78" s="19"/>
    </row>
    <row r="79" spans="1:20" ht="12.75" outlineLevel="2">
      <c r="A79" s="4">
        <v>9</v>
      </c>
      <c r="B79" s="1" t="s">
        <v>393</v>
      </c>
      <c r="C79" s="1" t="s">
        <v>379</v>
      </c>
      <c r="D79" s="3">
        <v>13190.56</v>
      </c>
      <c r="E79" s="35" t="s">
        <v>394</v>
      </c>
      <c r="F79" s="1" t="s">
        <v>379</v>
      </c>
      <c r="G79" s="4" t="s">
        <v>59</v>
      </c>
      <c r="H79" s="4">
        <v>0</v>
      </c>
      <c r="I79" s="20">
        <f t="shared" si="2"/>
        <v>13190.56</v>
      </c>
      <c r="J79" s="32" t="s">
        <v>54</v>
      </c>
      <c r="K79" s="32" t="s">
        <v>4</v>
      </c>
      <c r="M79" s="7"/>
      <c r="N79" s="19"/>
      <c r="O79" s="7"/>
      <c r="P79" s="7"/>
      <c r="Q79" s="7"/>
      <c r="R79" s="7"/>
      <c r="S79" s="7"/>
      <c r="T79" s="19"/>
    </row>
    <row r="80" spans="1:20" ht="12.75" outlineLevel="2">
      <c r="A80" s="4">
        <v>10</v>
      </c>
      <c r="B80" s="1" t="s">
        <v>395</v>
      </c>
      <c r="C80" s="1" t="s">
        <v>379</v>
      </c>
      <c r="D80" s="3">
        <v>9206.64</v>
      </c>
      <c r="E80" s="35" t="s">
        <v>396</v>
      </c>
      <c r="F80" s="1" t="s">
        <v>379</v>
      </c>
      <c r="G80" s="1" t="s">
        <v>59</v>
      </c>
      <c r="H80" s="4">
        <v>0</v>
      </c>
      <c r="I80" s="20">
        <f t="shared" si="2"/>
        <v>9206.64</v>
      </c>
      <c r="J80" s="32" t="s">
        <v>54</v>
      </c>
      <c r="K80" s="32" t="s">
        <v>4</v>
      </c>
      <c r="M80" s="19"/>
      <c r="N80" s="19"/>
      <c r="O80" s="19"/>
      <c r="P80" s="19"/>
      <c r="Q80" s="19"/>
      <c r="R80" s="19"/>
      <c r="S80" s="19"/>
      <c r="T80" s="19"/>
    </row>
    <row r="81" spans="1:20" ht="12.75" outlineLevel="2">
      <c r="A81" s="4">
        <v>11</v>
      </c>
      <c r="B81" s="1" t="s">
        <v>397</v>
      </c>
      <c r="C81" s="1" t="s">
        <v>261</v>
      </c>
      <c r="D81" s="3">
        <v>8485.4</v>
      </c>
      <c r="E81" s="35" t="s">
        <v>398</v>
      </c>
      <c r="F81" s="1" t="s">
        <v>263</v>
      </c>
      <c r="G81" s="1" t="s">
        <v>95</v>
      </c>
      <c r="H81" s="4">
        <v>0</v>
      </c>
      <c r="I81" s="20">
        <f t="shared" si="2"/>
        <v>8485.4</v>
      </c>
      <c r="J81" s="32" t="s">
        <v>54</v>
      </c>
      <c r="K81" s="32" t="s">
        <v>4</v>
      </c>
      <c r="M81" s="19"/>
      <c r="N81" s="19"/>
      <c r="O81" s="19"/>
      <c r="P81" s="19"/>
      <c r="Q81" s="19"/>
      <c r="R81" s="19"/>
      <c r="S81" s="19"/>
      <c r="T81" s="19"/>
    </row>
    <row r="82" spans="1:20" s="18" customFormat="1" ht="12.75" outlineLevel="1">
      <c r="A82" s="9"/>
      <c r="B82" s="6"/>
      <c r="C82" s="6"/>
      <c r="D82" s="42">
        <f>SUBTOTAL(9,D71:D81)</f>
        <v>105623.48</v>
      </c>
      <c r="E82" s="6"/>
      <c r="F82" s="6"/>
      <c r="G82" s="6"/>
      <c r="H82" s="9">
        <f>SUBTOTAL(9,H71:H81)</f>
        <v>0</v>
      </c>
      <c r="I82" s="21">
        <f>SUBTOTAL(9,I71:I81)</f>
        <v>105623.48</v>
      </c>
      <c r="J82" s="45" t="s">
        <v>399</v>
      </c>
      <c r="K82" s="45"/>
      <c r="M82" s="50"/>
      <c r="N82" s="50"/>
      <c r="O82" s="50"/>
      <c r="P82" s="50"/>
      <c r="Q82" s="50"/>
      <c r="R82" s="50"/>
      <c r="S82" s="50"/>
      <c r="T82" s="50"/>
    </row>
    <row r="83" spans="1:20" ht="12.75" outlineLevel="2">
      <c r="A83" s="4">
        <v>1</v>
      </c>
      <c r="B83" s="1" t="s">
        <v>400</v>
      </c>
      <c r="C83" s="1" t="s">
        <v>271</v>
      </c>
      <c r="D83" s="3">
        <v>691.3</v>
      </c>
      <c r="E83" s="35" t="s">
        <v>401</v>
      </c>
      <c r="F83" s="1" t="s">
        <v>263</v>
      </c>
      <c r="G83" s="1" t="s">
        <v>59</v>
      </c>
      <c r="H83" s="4">
        <v>0</v>
      </c>
      <c r="I83" s="20">
        <f>D83-H83</f>
        <v>691.3</v>
      </c>
      <c r="J83" s="32" t="s">
        <v>62</v>
      </c>
      <c r="K83" s="32" t="s">
        <v>3</v>
      </c>
      <c r="M83" s="19"/>
      <c r="N83" s="19"/>
      <c r="O83" s="19"/>
      <c r="P83" s="19"/>
      <c r="Q83" s="19"/>
      <c r="R83" s="19"/>
      <c r="S83" s="19"/>
      <c r="T83" s="19"/>
    </row>
    <row r="84" spans="1:20" s="18" customFormat="1" ht="12.75" outlineLevel="1">
      <c r="A84" s="9"/>
      <c r="B84" s="6"/>
      <c r="C84" s="6"/>
      <c r="D84" s="42">
        <f>SUBTOTAL(9,D83:D83)</f>
        <v>691.3</v>
      </c>
      <c r="E84" s="6"/>
      <c r="F84" s="6"/>
      <c r="G84" s="6"/>
      <c r="H84" s="9">
        <f>SUBTOTAL(9,H83:H83)</f>
        <v>0</v>
      </c>
      <c r="I84" s="21">
        <f>SUBTOTAL(9,I83:I83)</f>
        <v>691.3</v>
      </c>
      <c r="J84" s="45" t="s">
        <v>402</v>
      </c>
      <c r="K84" s="45"/>
      <c r="M84" s="50"/>
      <c r="N84" s="50"/>
      <c r="O84" s="50"/>
      <c r="P84" s="50"/>
      <c r="Q84" s="50"/>
      <c r="R84" s="50"/>
      <c r="S84" s="50"/>
      <c r="T84" s="50"/>
    </row>
    <row r="85" spans="1:20" ht="12.75" outlineLevel="2">
      <c r="A85" s="4">
        <v>1</v>
      </c>
      <c r="B85" s="4" t="s">
        <v>403</v>
      </c>
      <c r="C85" s="4" t="s">
        <v>358</v>
      </c>
      <c r="D85" s="5">
        <v>2592.33</v>
      </c>
      <c r="E85" s="35" t="s">
        <v>404</v>
      </c>
      <c r="F85" s="4" t="s">
        <v>358</v>
      </c>
      <c r="G85" s="1" t="s">
        <v>59</v>
      </c>
      <c r="H85" s="4">
        <v>0</v>
      </c>
      <c r="I85" s="20">
        <f>D85-H85</f>
        <v>2592.33</v>
      </c>
      <c r="J85" s="33" t="s">
        <v>131</v>
      </c>
      <c r="K85" s="33" t="s">
        <v>132</v>
      </c>
      <c r="M85" s="19"/>
      <c r="N85" s="19"/>
      <c r="O85" s="19"/>
      <c r="P85" s="19"/>
      <c r="Q85" s="19"/>
      <c r="R85" s="19"/>
      <c r="S85" s="19"/>
      <c r="T85" s="19"/>
    </row>
    <row r="86" spans="1:20" s="18" customFormat="1" ht="12.75" outlineLevel="1">
      <c r="A86" s="9"/>
      <c r="B86" s="9"/>
      <c r="C86" s="9"/>
      <c r="D86" s="16">
        <f>SUBTOTAL(9,D85:D85)</f>
        <v>2592.33</v>
      </c>
      <c r="E86" s="51"/>
      <c r="F86" s="9"/>
      <c r="G86" s="6"/>
      <c r="H86" s="9">
        <f>SUBTOTAL(9,H85:H85)</f>
        <v>0</v>
      </c>
      <c r="I86" s="21">
        <f>SUBTOTAL(9,I85:I85)</f>
        <v>2592.33</v>
      </c>
      <c r="J86" s="34" t="s">
        <v>405</v>
      </c>
      <c r="K86" s="34"/>
      <c r="M86" s="50"/>
      <c r="N86" s="50"/>
      <c r="O86" s="50"/>
      <c r="P86" s="50"/>
      <c r="Q86" s="50"/>
      <c r="R86" s="50"/>
      <c r="S86" s="50"/>
      <c r="T86" s="50"/>
    </row>
    <row r="87" spans="1:20" ht="12.75" outlineLevel="2">
      <c r="A87" s="4">
        <v>1</v>
      </c>
      <c r="B87" s="4" t="s">
        <v>406</v>
      </c>
      <c r="C87" s="4" t="s">
        <v>168</v>
      </c>
      <c r="D87" s="5">
        <v>10083.5</v>
      </c>
      <c r="E87" s="35" t="s">
        <v>407</v>
      </c>
      <c r="F87" s="4" t="s">
        <v>303</v>
      </c>
      <c r="G87" s="4" t="s">
        <v>59</v>
      </c>
      <c r="H87" s="4">
        <v>0</v>
      </c>
      <c r="I87" s="20">
        <f>D87-H87</f>
        <v>10083.5</v>
      </c>
      <c r="J87" s="33" t="s">
        <v>56</v>
      </c>
      <c r="K87" s="33" t="s">
        <v>7</v>
      </c>
      <c r="M87" s="19"/>
      <c r="N87" s="19"/>
      <c r="O87" s="19"/>
      <c r="P87" s="19"/>
      <c r="Q87" s="19"/>
      <c r="R87" s="19"/>
      <c r="S87" s="19"/>
      <c r="T87" s="19"/>
    </row>
    <row r="88" spans="1:20" ht="12.75" outlineLevel="2">
      <c r="A88" s="4">
        <v>2</v>
      </c>
      <c r="B88" s="4" t="s">
        <v>408</v>
      </c>
      <c r="C88" s="4" t="s">
        <v>327</v>
      </c>
      <c r="D88" s="5">
        <v>7058.45</v>
      </c>
      <c r="E88" s="35" t="s">
        <v>409</v>
      </c>
      <c r="F88" s="4" t="s">
        <v>303</v>
      </c>
      <c r="G88" s="4" t="s">
        <v>59</v>
      </c>
      <c r="H88" s="4">
        <v>0</v>
      </c>
      <c r="I88" s="20">
        <f>D88-H88</f>
        <v>7058.45</v>
      </c>
      <c r="J88" s="33" t="s">
        <v>56</v>
      </c>
      <c r="K88" s="33" t="s">
        <v>7</v>
      </c>
      <c r="M88" s="19"/>
      <c r="N88" s="19"/>
      <c r="O88" s="19"/>
      <c r="P88" s="19"/>
      <c r="Q88" s="19"/>
      <c r="R88" s="19"/>
      <c r="S88" s="19"/>
      <c r="T88" s="19"/>
    </row>
    <row r="89" spans="1:20" ht="12.75" outlineLevel="2">
      <c r="A89" s="4">
        <v>3</v>
      </c>
      <c r="B89" s="4" t="s">
        <v>410</v>
      </c>
      <c r="C89" s="4" t="s">
        <v>411</v>
      </c>
      <c r="D89" s="5">
        <v>18150.3</v>
      </c>
      <c r="E89" s="35" t="s">
        <v>412</v>
      </c>
      <c r="F89" s="4" t="s">
        <v>358</v>
      </c>
      <c r="G89" s="1" t="s">
        <v>59</v>
      </c>
      <c r="H89" s="4">
        <v>0</v>
      </c>
      <c r="I89" s="20">
        <f>D89-H89</f>
        <v>18150.3</v>
      </c>
      <c r="J89" s="33" t="s">
        <v>56</v>
      </c>
      <c r="K89" s="33" t="s">
        <v>7</v>
      </c>
      <c r="M89" s="19"/>
      <c r="N89" s="19"/>
      <c r="O89" s="19"/>
      <c r="P89" s="19"/>
      <c r="Q89" s="19"/>
      <c r="R89" s="19"/>
      <c r="S89" s="19"/>
      <c r="T89" s="19"/>
    </row>
    <row r="90" spans="1:20" ht="12.75" outlineLevel="2">
      <c r="A90" s="4">
        <v>4</v>
      </c>
      <c r="B90" s="1" t="s">
        <v>413</v>
      </c>
      <c r="C90" s="1" t="s">
        <v>261</v>
      </c>
      <c r="D90" s="3">
        <v>15125.25</v>
      </c>
      <c r="E90" s="35" t="s">
        <v>414</v>
      </c>
      <c r="F90" s="1" t="s">
        <v>268</v>
      </c>
      <c r="G90" s="1" t="s">
        <v>59</v>
      </c>
      <c r="H90" s="4">
        <v>0</v>
      </c>
      <c r="I90" s="20">
        <f>D90-H90</f>
        <v>15125.25</v>
      </c>
      <c r="J90" s="32" t="s">
        <v>56</v>
      </c>
      <c r="K90" s="32" t="s">
        <v>7</v>
      </c>
      <c r="M90" s="19"/>
      <c r="N90" s="43"/>
      <c r="O90" s="19"/>
      <c r="P90" s="19"/>
      <c r="Q90" s="19"/>
      <c r="R90" s="19"/>
      <c r="S90" s="19"/>
      <c r="T90" s="19"/>
    </row>
    <row r="91" spans="1:20" s="18" customFormat="1" ht="12.75" outlineLevel="1">
      <c r="A91" s="4"/>
      <c r="B91" s="6"/>
      <c r="C91" s="6"/>
      <c r="D91" s="42">
        <f>SUBTOTAL(9,D87:D90)</f>
        <v>50417.5</v>
      </c>
      <c r="E91" s="6"/>
      <c r="F91" s="6"/>
      <c r="G91" s="6"/>
      <c r="H91" s="9">
        <f>SUBTOTAL(9,H87:H90)</f>
        <v>0</v>
      </c>
      <c r="I91" s="21">
        <f>SUBTOTAL(9,I87:I90)</f>
        <v>50417.5</v>
      </c>
      <c r="J91" s="45" t="s">
        <v>415</v>
      </c>
      <c r="K91" s="45"/>
      <c r="M91" s="50"/>
      <c r="N91" s="44"/>
      <c r="O91" s="50"/>
      <c r="P91" s="50"/>
      <c r="Q91" s="50"/>
      <c r="R91" s="50"/>
      <c r="S91" s="50"/>
      <c r="T91" s="50"/>
    </row>
    <row r="92" spans="1:20" ht="12.75" outlineLevel="2">
      <c r="A92" s="36">
        <v>1</v>
      </c>
      <c r="B92" s="36" t="s">
        <v>148</v>
      </c>
      <c r="C92" s="36" t="s">
        <v>416</v>
      </c>
      <c r="D92" s="37">
        <v>1215.53</v>
      </c>
      <c r="E92" s="59" t="s">
        <v>417</v>
      </c>
      <c r="F92" s="36" t="s">
        <v>271</v>
      </c>
      <c r="G92" s="36" t="s">
        <v>59</v>
      </c>
      <c r="H92" s="36">
        <v>0</v>
      </c>
      <c r="I92" s="47">
        <f>D92-H92</f>
        <v>1215.53</v>
      </c>
      <c r="J92" s="38" t="s">
        <v>135</v>
      </c>
      <c r="K92" s="38" t="s">
        <v>136</v>
      </c>
      <c r="M92" s="19"/>
      <c r="N92" s="43"/>
      <c r="O92" s="19"/>
      <c r="P92" s="19"/>
      <c r="Q92" s="19"/>
      <c r="R92" s="19"/>
      <c r="S92" s="19"/>
      <c r="T92" s="19"/>
    </row>
    <row r="93" spans="1:20" s="18" customFormat="1" ht="12.75" outlineLevel="1">
      <c r="A93" s="9"/>
      <c r="B93" s="9"/>
      <c r="C93" s="9"/>
      <c r="D93" s="16">
        <f>SUBTOTAL(9,D92:D92)</f>
        <v>1215.53</v>
      </c>
      <c r="E93" s="9"/>
      <c r="F93" s="9"/>
      <c r="G93" s="9"/>
      <c r="H93" s="9">
        <f>SUBTOTAL(9,H92:H92)</f>
        <v>0</v>
      </c>
      <c r="I93" s="21">
        <f>SUBTOTAL(9,I92:I92)</f>
        <v>1215.53</v>
      </c>
      <c r="J93" s="9" t="s">
        <v>418</v>
      </c>
      <c r="K93" s="9"/>
      <c r="M93" s="50"/>
      <c r="N93" s="44"/>
      <c r="O93" s="50"/>
      <c r="P93" s="50"/>
      <c r="Q93" s="50"/>
      <c r="R93" s="50"/>
      <c r="S93" s="50"/>
      <c r="T93" s="50"/>
    </row>
    <row r="94" spans="1:20" s="18" customFormat="1" ht="12.75">
      <c r="A94" s="9"/>
      <c r="B94" s="9"/>
      <c r="C94" s="9"/>
      <c r="D94" s="16">
        <f>SUBTOTAL(9,D8:D92)</f>
        <v>420591.04</v>
      </c>
      <c r="E94" s="9"/>
      <c r="F94" s="9"/>
      <c r="G94" s="9"/>
      <c r="H94" s="9">
        <f>SUBTOTAL(9,H8:H92)</f>
        <v>429.46</v>
      </c>
      <c r="I94" s="21">
        <f>SUBTOTAL(9,I8:I92)</f>
        <v>420161.58</v>
      </c>
      <c r="J94" s="9" t="s">
        <v>58</v>
      </c>
      <c r="K94" s="9"/>
      <c r="M94" s="50"/>
      <c r="N94" s="44"/>
      <c r="O94" s="50"/>
      <c r="P94" s="50"/>
      <c r="Q94" s="50"/>
      <c r="R94" s="50"/>
      <c r="S94" s="50"/>
      <c r="T94" s="50"/>
    </row>
    <row r="95" spans="9:20" ht="12.75">
      <c r="I95" s="8">
        <v>9838.42</v>
      </c>
      <c r="J95" s="8" t="s">
        <v>429</v>
      </c>
      <c r="M95" s="19"/>
      <c r="N95" s="19"/>
      <c r="O95" s="19"/>
      <c r="P95" s="19"/>
      <c r="Q95" s="19"/>
      <c r="R95" s="19"/>
      <c r="S95" s="19"/>
      <c r="T95" s="19"/>
    </row>
    <row r="96" spans="9:20" ht="12.75">
      <c r="I96" s="41">
        <f>SUM(I94:I95)</f>
        <v>430000</v>
      </c>
      <c r="J96" s="8" t="s">
        <v>430</v>
      </c>
      <c r="M96" s="19"/>
      <c r="N96" s="19"/>
      <c r="O96" s="19"/>
      <c r="P96" s="19"/>
      <c r="Q96" s="19"/>
      <c r="R96" s="19"/>
      <c r="S96" s="19"/>
      <c r="T96" s="19"/>
    </row>
    <row r="97" spans="2:20" ht="12.75">
      <c r="B97" s="24"/>
      <c r="C97" s="26"/>
      <c r="D97" s="27"/>
      <c r="E97" s="28"/>
      <c r="F97" s="24"/>
      <c r="G97" s="26"/>
      <c r="I97" s="29"/>
      <c r="J97" s="29"/>
      <c r="K97" s="24" t="s">
        <v>140</v>
      </c>
      <c r="M97" s="19"/>
      <c r="N97" s="19"/>
      <c r="O97" s="19"/>
      <c r="P97" s="19"/>
      <c r="Q97" s="19"/>
      <c r="R97" s="19"/>
      <c r="S97" s="19"/>
      <c r="T97" s="19"/>
    </row>
    <row r="98" spans="2:11" ht="12.75">
      <c r="B98" s="24"/>
      <c r="C98" s="24"/>
      <c r="D98" s="27"/>
      <c r="E98" s="28"/>
      <c r="F98" s="24"/>
      <c r="G98" s="26"/>
      <c r="I98" s="29"/>
      <c r="J98" s="29"/>
      <c r="K98" s="24" t="s">
        <v>142</v>
      </c>
    </row>
    <row r="99" spans="2:10" ht="12.75">
      <c r="B99" s="22" t="s">
        <v>23</v>
      </c>
      <c r="C99" s="22"/>
      <c r="I99" s="19"/>
      <c r="J99" s="19"/>
    </row>
    <row r="100" spans="2:10" ht="12.75">
      <c r="B100" s="22" t="s">
        <v>421</v>
      </c>
      <c r="C100" s="22"/>
      <c r="I100" s="19"/>
      <c r="J100" s="19"/>
    </row>
    <row r="101" ht="12.75">
      <c r="I101" s="23" t="s">
        <v>24</v>
      </c>
    </row>
    <row r="102" ht="12.75">
      <c r="F102" s="24" t="s">
        <v>422</v>
      </c>
    </row>
    <row r="104" spans="1:11" ht="51">
      <c r="A104" s="10" t="s">
        <v>25</v>
      </c>
      <c r="B104" s="11" t="s">
        <v>26</v>
      </c>
      <c r="C104" s="11" t="s">
        <v>27</v>
      </c>
      <c r="D104" s="12" t="s">
        <v>28</v>
      </c>
      <c r="E104" s="11" t="s">
        <v>29</v>
      </c>
      <c r="F104" s="11" t="s">
        <v>30</v>
      </c>
      <c r="G104" s="13" t="s">
        <v>31</v>
      </c>
      <c r="H104" s="12" t="s">
        <v>32</v>
      </c>
      <c r="I104" s="12" t="s">
        <v>159</v>
      </c>
      <c r="J104" s="11" t="s">
        <v>33</v>
      </c>
      <c r="K104" s="13" t="s">
        <v>34</v>
      </c>
    </row>
    <row r="105" spans="1:11" ht="12.75">
      <c r="A105" s="4">
        <v>1</v>
      </c>
      <c r="B105" s="32" t="s">
        <v>423</v>
      </c>
      <c r="C105" s="32" t="s">
        <v>261</v>
      </c>
      <c r="D105" s="31">
        <v>2672.27</v>
      </c>
      <c r="E105" s="32" t="s">
        <v>424</v>
      </c>
      <c r="F105" s="32" t="s">
        <v>217</v>
      </c>
      <c r="G105" t="s">
        <v>425</v>
      </c>
      <c r="H105" s="4">
        <v>0</v>
      </c>
      <c r="I105" s="20">
        <f>D105-H105</f>
        <v>2672.27</v>
      </c>
      <c r="J105" s="32" t="s">
        <v>123</v>
      </c>
      <c r="K105" s="32" t="s">
        <v>12</v>
      </c>
    </row>
    <row r="106" spans="1:11" ht="12.75">
      <c r="A106" s="4">
        <v>2</v>
      </c>
      <c r="B106" s="32" t="s">
        <v>426</v>
      </c>
      <c r="C106" s="32" t="s">
        <v>427</v>
      </c>
      <c r="D106" s="31">
        <v>2048.22</v>
      </c>
      <c r="E106" s="32" t="s">
        <v>66</v>
      </c>
      <c r="F106" s="32" t="s">
        <v>246</v>
      </c>
      <c r="G106" t="s">
        <v>425</v>
      </c>
      <c r="H106" s="31">
        <v>0</v>
      </c>
      <c r="I106" s="31">
        <v>2048.22</v>
      </c>
      <c r="J106" s="32" t="s">
        <v>45</v>
      </c>
      <c r="K106" s="32" t="s">
        <v>5</v>
      </c>
    </row>
    <row r="107" spans="1:11" ht="12.75">
      <c r="A107" s="4">
        <v>3</v>
      </c>
      <c r="B107" s="32" t="s">
        <v>245</v>
      </c>
      <c r="C107" s="32" t="s">
        <v>246</v>
      </c>
      <c r="D107" s="31">
        <v>5117.93</v>
      </c>
      <c r="E107" s="32" t="s">
        <v>67</v>
      </c>
      <c r="F107" s="32" t="s">
        <v>246</v>
      </c>
      <c r="G107" t="s">
        <v>428</v>
      </c>
      <c r="H107" s="31">
        <v>0</v>
      </c>
      <c r="I107" s="20">
        <f>D107-H107</f>
        <v>5117.93</v>
      </c>
      <c r="J107" s="32" t="s">
        <v>56</v>
      </c>
      <c r="K107" s="32" t="s">
        <v>7</v>
      </c>
    </row>
    <row r="108" spans="1:11" ht="12.75">
      <c r="A108" s="4"/>
      <c r="B108" s="1"/>
      <c r="C108" s="1"/>
      <c r="D108" s="3">
        <f>SUBTOTAL(9,D105:D107)</f>
        <v>9838.42</v>
      </c>
      <c r="E108" s="1"/>
      <c r="F108" s="1"/>
      <c r="G108" s="1"/>
      <c r="H108" s="4">
        <f>SUBTOTAL(9,H105:H107)</f>
        <v>0</v>
      </c>
      <c r="I108" s="20">
        <f>SUBTOTAL(9,I105:I107)</f>
        <v>9838.42</v>
      </c>
      <c r="J108" s="1"/>
      <c r="K108" s="25" t="s">
        <v>58</v>
      </c>
    </row>
    <row r="110" ht="12.75">
      <c r="I110" s="41"/>
    </row>
    <row r="111" spans="2:11" ht="12.75">
      <c r="B111" s="24" t="s">
        <v>175</v>
      </c>
      <c r="C111" s="26"/>
      <c r="D111" s="27"/>
      <c r="E111" s="28"/>
      <c r="F111" s="24"/>
      <c r="G111" s="26"/>
      <c r="H111" s="8" t="s">
        <v>139</v>
      </c>
      <c r="I111" s="29"/>
      <c r="J111" s="29"/>
      <c r="K111" s="24" t="s">
        <v>140</v>
      </c>
    </row>
    <row r="112" spans="2:11" ht="12.75">
      <c r="B112" s="24" t="s">
        <v>177</v>
      </c>
      <c r="C112" s="24"/>
      <c r="D112" s="27"/>
      <c r="E112" s="28"/>
      <c r="F112" s="24"/>
      <c r="G112" s="26"/>
      <c r="H112" s="8" t="s">
        <v>141</v>
      </c>
      <c r="I112" s="29"/>
      <c r="J112" s="29"/>
      <c r="K112" s="24" t="s">
        <v>142</v>
      </c>
    </row>
    <row r="122" ht="12.75">
      <c r="I122" s="41">
        <f>SUM(I8:I95)</f>
        <v>1270323.1600000001</v>
      </c>
    </row>
    <row r="123" spans="9:12" ht="12.75">
      <c r="I123" s="8">
        <v>-430000</v>
      </c>
      <c r="K123" s="8">
        <v>347322.99</v>
      </c>
      <c r="L123" s="8" t="s">
        <v>419</v>
      </c>
    </row>
    <row r="124" spans="9:12" ht="12.75">
      <c r="I124" s="41">
        <f>SUM(I122:I123)</f>
        <v>840323.1600000001</v>
      </c>
      <c r="K124" s="8">
        <v>72838.59</v>
      </c>
      <c r="L124" s="8" t="s">
        <v>420</v>
      </c>
    </row>
    <row r="125" ht="12.75">
      <c r="K125" s="8">
        <v>2672.27</v>
      </c>
    </row>
    <row r="126" spans="9:11" ht="12.75">
      <c r="I126" s="41"/>
      <c r="K126" s="8">
        <f>SUM(K123:K125)</f>
        <v>422833.85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08"/>
  <sheetViews>
    <sheetView zoomScalePageLayoutView="0" workbookViewId="0" topLeftCell="A76">
      <selection activeCell="O92" sqref="O92"/>
    </sheetView>
  </sheetViews>
  <sheetFormatPr defaultColWidth="9.140625" defaultRowHeight="12.75" outlineLevelRow="2"/>
  <cols>
    <col min="1" max="1" width="5.00390625" style="8" customWidth="1"/>
    <col min="2" max="2" width="11.7109375" style="8" customWidth="1"/>
    <col min="3" max="3" width="10.7109375" style="8" customWidth="1"/>
    <col min="4" max="4" width="11.140625" style="8" customWidth="1"/>
    <col min="5" max="8" width="9.140625" style="8" customWidth="1"/>
    <col min="9" max="9" width="12.28125" style="8" customWidth="1"/>
    <col min="10" max="10" width="9.140625" style="8" customWidth="1"/>
    <col min="11" max="11" width="26.00390625" style="8" customWidth="1"/>
    <col min="12" max="12" width="12.57421875" style="8" customWidth="1"/>
    <col min="13" max="13" width="11.140625" style="8" customWidth="1"/>
    <col min="14" max="14" width="12.421875" style="8" customWidth="1"/>
    <col min="15" max="15" width="9.140625" style="8" customWidth="1"/>
    <col min="16" max="16" width="11.7109375" style="8" customWidth="1"/>
    <col min="17" max="16384" width="9.140625" style="8" customWidth="1"/>
  </cols>
  <sheetData>
    <row r="2" spans="2:23" ht="12.75">
      <c r="B2" s="22" t="s">
        <v>23</v>
      </c>
      <c r="C2" s="22"/>
      <c r="I2" s="19"/>
      <c r="J2" s="19"/>
      <c r="N2" s="24" t="s">
        <v>175</v>
      </c>
      <c r="O2" s="26"/>
      <c r="P2" s="27"/>
      <c r="Q2" s="28"/>
      <c r="R2" s="24"/>
      <c r="S2" s="26"/>
      <c r="T2" s="8" t="s">
        <v>139</v>
      </c>
      <c r="U2" s="29"/>
      <c r="V2" s="29"/>
      <c r="W2" s="24" t="s">
        <v>140</v>
      </c>
    </row>
    <row r="3" spans="2:23" ht="12.75">
      <c r="B3" s="22" t="s">
        <v>176</v>
      </c>
      <c r="C3" s="22"/>
      <c r="I3" s="19"/>
      <c r="J3" s="19"/>
      <c r="N3" s="24" t="s">
        <v>177</v>
      </c>
      <c r="O3" s="24"/>
      <c r="P3" s="27"/>
      <c r="Q3" s="28"/>
      <c r="R3" s="24"/>
      <c r="S3" s="26"/>
      <c r="T3" s="8" t="s">
        <v>141</v>
      </c>
      <c r="U3" s="29"/>
      <c r="V3" s="29"/>
      <c r="W3" s="24" t="s">
        <v>142</v>
      </c>
    </row>
    <row r="4" ht="12.75">
      <c r="I4" s="23" t="s">
        <v>24</v>
      </c>
    </row>
    <row r="5" ht="12.75">
      <c r="F5" s="24" t="s">
        <v>178</v>
      </c>
    </row>
    <row r="7" spans="1:11" ht="51">
      <c r="A7" s="10" t="s">
        <v>25</v>
      </c>
      <c r="B7" s="11" t="s">
        <v>26</v>
      </c>
      <c r="C7" s="11" t="s">
        <v>27</v>
      </c>
      <c r="D7" s="12" t="s">
        <v>28</v>
      </c>
      <c r="E7" s="11" t="s">
        <v>29</v>
      </c>
      <c r="F7" s="11" t="s">
        <v>30</v>
      </c>
      <c r="G7" s="13" t="s">
        <v>31</v>
      </c>
      <c r="H7" s="12" t="s">
        <v>32</v>
      </c>
      <c r="I7" s="12" t="s">
        <v>143</v>
      </c>
      <c r="J7" s="11" t="s">
        <v>33</v>
      </c>
      <c r="K7" s="13" t="s">
        <v>34</v>
      </c>
    </row>
    <row r="8" spans="1:11" ht="12.75" outlineLevel="2">
      <c r="A8" s="4">
        <v>1</v>
      </c>
      <c r="B8" s="4" t="s">
        <v>82</v>
      </c>
      <c r="C8" s="4" t="s">
        <v>179</v>
      </c>
      <c r="D8" s="5">
        <v>3706.14</v>
      </c>
      <c r="E8" s="4" t="s">
        <v>84</v>
      </c>
      <c r="F8" s="4" t="s">
        <v>180</v>
      </c>
      <c r="G8" s="4" t="s">
        <v>59</v>
      </c>
      <c r="H8" s="4">
        <v>0</v>
      </c>
      <c r="I8" s="20">
        <f>D8-H8</f>
        <v>3706.14</v>
      </c>
      <c r="J8" s="4" t="s">
        <v>35</v>
      </c>
      <c r="K8" s="4" t="s">
        <v>17</v>
      </c>
    </row>
    <row r="9" spans="1:11" ht="12.75" outlineLevel="2">
      <c r="A9" s="4">
        <v>2</v>
      </c>
      <c r="B9" s="4" t="s">
        <v>83</v>
      </c>
      <c r="C9" s="4" t="s">
        <v>179</v>
      </c>
      <c r="D9" s="5">
        <v>153.89</v>
      </c>
      <c r="E9" s="4" t="s">
        <v>85</v>
      </c>
      <c r="F9" s="4" t="s">
        <v>180</v>
      </c>
      <c r="G9" s="4" t="s">
        <v>59</v>
      </c>
      <c r="H9" s="4">
        <v>0</v>
      </c>
      <c r="I9" s="20">
        <f>D9-H9</f>
        <v>153.89</v>
      </c>
      <c r="J9" s="4" t="s">
        <v>35</v>
      </c>
      <c r="K9" s="4" t="s">
        <v>17</v>
      </c>
    </row>
    <row r="10" spans="1:11" ht="12.75" outlineLevel="2">
      <c r="A10" s="4">
        <v>3</v>
      </c>
      <c r="B10" s="4" t="s">
        <v>90</v>
      </c>
      <c r="C10" s="4" t="s">
        <v>179</v>
      </c>
      <c r="D10" s="5">
        <v>121.83</v>
      </c>
      <c r="E10" s="4" t="s">
        <v>86</v>
      </c>
      <c r="F10" s="4" t="s">
        <v>180</v>
      </c>
      <c r="G10" s="4" t="s">
        <v>59</v>
      </c>
      <c r="H10" s="4">
        <v>0</v>
      </c>
      <c r="I10" s="20">
        <f>D10-H10</f>
        <v>121.83</v>
      </c>
      <c r="J10" s="4" t="s">
        <v>35</v>
      </c>
      <c r="K10" s="4" t="s">
        <v>17</v>
      </c>
    </row>
    <row r="11" spans="1:11" ht="12.75" outlineLevel="2">
      <c r="A11" s="4">
        <v>4</v>
      </c>
      <c r="B11" s="4" t="s">
        <v>84</v>
      </c>
      <c r="C11" s="4" t="s">
        <v>179</v>
      </c>
      <c r="D11" s="5">
        <v>20255.51</v>
      </c>
      <c r="E11" s="4" t="s">
        <v>77</v>
      </c>
      <c r="F11" s="4" t="s">
        <v>180</v>
      </c>
      <c r="G11" s="4" t="s">
        <v>59</v>
      </c>
      <c r="H11" s="4">
        <v>0</v>
      </c>
      <c r="I11" s="20">
        <f>D11-H11</f>
        <v>20255.51</v>
      </c>
      <c r="J11" s="4" t="s">
        <v>35</v>
      </c>
      <c r="K11" s="4" t="s">
        <v>17</v>
      </c>
    </row>
    <row r="12" spans="1:11" s="18" customFormat="1" ht="12.75" outlineLevel="1">
      <c r="A12" s="9"/>
      <c r="B12" s="9"/>
      <c r="C12" s="9"/>
      <c r="D12" s="16">
        <f>SUBTOTAL(9,D8:D11)</f>
        <v>24237.37</v>
      </c>
      <c r="E12" s="9"/>
      <c r="F12" s="9"/>
      <c r="G12" s="9"/>
      <c r="H12" s="9">
        <f>SUBTOTAL(9,H8:H11)</f>
        <v>0</v>
      </c>
      <c r="I12" s="21">
        <f>SUBTOTAL(9,I8:I11)</f>
        <v>24237.37</v>
      </c>
      <c r="J12" s="9"/>
      <c r="K12" s="17" t="s">
        <v>36</v>
      </c>
    </row>
    <row r="13" spans="1:11" ht="12.75" outlineLevel="2">
      <c r="A13" s="4">
        <v>1</v>
      </c>
      <c r="B13" s="4" t="s">
        <v>181</v>
      </c>
      <c r="C13" s="4" t="s">
        <v>179</v>
      </c>
      <c r="D13" s="5">
        <v>5329.16</v>
      </c>
      <c r="E13" s="4" t="s">
        <v>72</v>
      </c>
      <c r="F13" s="4" t="s">
        <v>179</v>
      </c>
      <c r="G13" s="4" t="s">
        <v>59</v>
      </c>
      <c r="H13" s="4">
        <v>0</v>
      </c>
      <c r="I13" s="20">
        <f>D13-H13</f>
        <v>5329.16</v>
      </c>
      <c r="J13" s="4" t="s">
        <v>37</v>
      </c>
      <c r="K13" s="4" t="s">
        <v>18</v>
      </c>
    </row>
    <row r="14" spans="1:11" ht="12.75" outlineLevel="2">
      <c r="A14" s="4">
        <v>2</v>
      </c>
      <c r="B14" s="4" t="s">
        <v>182</v>
      </c>
      <c r="C14" s="4" t="s">
        <v>179</v>
      </c>
      <c r="D14" s="5">
        <v>6449.08</v>
      </c>
      <c r="E14" s="4" t="s">
        <v>73</v>
      </c>
      <c r="F14" s="4" t="s">
        <v>179</v>
      </c>
      <c r="G14" s="4" t="s">
        <v>59</v>
      </c>
      <c r="H14" s="4">
        <v>0</v>
      </c>
      <c r="I14" s="20">
        <f>D14-H14</f>
        <v>6449.08</v>
      </c>
      <c r="J14" s="4" t="s">
        <v>37</v>
      </c>
      <c r="K14" s="4" t="s">
        <v>18</v>
      </c>
    </row>
    <row r="15" spans="1:11" ht="12.75" outlineLevel="2">
      <c r="A15" s="4">
        <v>3</v>
      </c>
      <c r="B15" s="4" t="s">
        <v>183</v>
      </c>
      <c r="C15" s="4" t="s">
        <v>179</v>
      </c>
      <c r="D15" s="5">
        <v>1166.86</v>
      </c>
      <c r="E15" s="4" t="s">
        <v>75</v>
      </c>
      <c r="F15" s="4" t="s">
        <v>179</v>
      </c>
      <c r="G15" s="4" t="s">
        <v>59</v>
      </c>
      <c r="H15" s="4">
        <v>0</v>
      </c>
      <c r="I15" s="20">
        <f>D15-H15</f>
        <v>1166.86</v>
      </c>
      <c r="J15" s="4" t="s">
        <v>37</v>
      </c>
      <c r="K15" s="4" t="s">
        <v>18</v>
      </c>
    </row>
    <row r="16" spans="1:11" ht="12.75" outlineLevel="2">
      <c r="A16" s="4">
        <v>4</v>
      </c>
      <c r="B16" s="4" t="s">
        <v>184</v>
      </c>
      <c r="C16" s="4" t="s">
        <v>179</v>
      </c>
      <c r="D16" s="5">
        <v>14487.4</v>
      </c>
      <c r="E16" s="4" t="s">
        <v>76</v>
      </c>
      <c r="F16" s="4" t="s">
        <v>179</v>
      </c>
      <c r="G16" s="4" t="s">
        <v>59</v>
      </c>
      <c r="H16" s="4">
        <v>0</v>
      </c>
      <c r="I16" s="20">
        <f>D16-H16</f>
        <v>14487.4</v>
      </c>
      <c r="J16" s="4" t="s">
        <v>37</v>
      </c>
      <c r="K16" s="4" t="s">
        <v>18</v>
      </c>
    </row>
    <row r="17" spans="1:11" s="18" customFormat="1" ht="12.75" outlineLevel="1">
      <c r="A17" s="9"/>
      <c r="B17" s="9"/>
      <c r="C17" s="9"/>
      <c r="D17" s="16">
        <f>SUBTOTAL(9,D13:D16)</f>
        <v>27432.5</v>
      </c>
      <c r="E17" s="9"/>
      <c r="F17" s="9"/>
      <c r="G17" s="9"/>
      <c r="H17" s="9">
        <f>SUBTOTAL(9,H13:H16)</f>
        <v>0</v>
      </c>
      <c r="I17" s="21">
        <f>SUBTOTAL(9,I13:I16)</f>
        <v>27432.5</v>
      </c>
      <c r="J17" s="9"/>
      <c r="K17" s="9" t="s">
        <v>38</v>
      </c>
    </row>
    <row r="18" spans="1:11" ht="12.75" outlineLevel="2">
      <c r="A18" s="4">
        <v>1</v>
      </c>
      <c r="B18" s="4" t="s">
        <v>185</v>
      </c>
      <c r="C18" s="4" t="s">
        <v>179</v>
      </c>
      <c r="D18" s="5">
        <v>6050.1</v>
      </c>
      <c r="E18" s="4" t="s">
        <v>109</v>
      </c>
      <c r="F18" s="4" t="s">
        <v>186</v>
      </c>
      <c r="G18" s="4" t="s">
        <v>95</v>
      </c>
      <c r="H18" s="4">
        <v>0</v>
      </c>
      <c r="I18" s="20">
        <f>D18-H18</f>
        <v>6050.1</v>
      </c>
      <c r="J18" s="4" t="s">
        <v>39</v>
      </c>
      <c r="K18" s="4" t="s">
        <v>19</v>
      </c>
    </row>
    <row r="19" spans="1:11" s="18" customFormat="1" ht="12.75" outlineLevel="1">
      <c r="A19" s="9"/>
      <c r="B19" s="9"/>
      <c r="C19" s="9"/>
      <c r="D19" s="16">
        <f>SUBTOTAL(9,D18:D18)</f>
        <v>6050.1</v>
      </c>
      <c r="E19" s="9"/>
      <c r="F19" s="9"/>
      <c r="G19" s="9"/>
      <c r="H19" s="9">
        <f>SUBTOTAL(9,H18:H18)</f>
        <v>0</v>
      </c>
      <c r="I19" s="21">
        <f>SUBTOTAL(9,I18:I18)</f>
        <v>6050.1</v>
      </c>
      <c r="J19" s="9"/>
      <c r="K19" s="9" t="s">
        <v>40</v>
      </c>
    </row>
    <row r="20" spans="1:11" ht="12.75" outlineLevel="2">
      <c r="A20" s="4">
        <v>1</v>
      </c>
      <c r="B20" s="4" t="s">
        <v>187</v>
      </c>
      <c r="C20" s="4" t="s">
        <v>179</v>
      </c>
      <c r="D20" s="5">
        <v>2264.12</v>
      </c>
      <c r="E20" s="4" t="s">
        <v>103</v>
      </c>
      <c r="F20" s="4" t="s">
        <v>186</v>
      </c>
      <c r="G20" s="4" t="s">
        <v>95</v>
      </c>
      <c r="H20" s="4">
        <v>0</v>
      </c>
      <c r="I20" s="20">
        <f>D20-H20</f>
        <v>2264.12</v>
      </c>
      <c r="J20" s="4" t="s">
        <v>41</v>
      </c>
      <c r="K20" s="4" t="s">
        <v>20</v>
      </c>
    </row>
    <row r="21" spans="1:11" s="18" customFormat="1" ht="12.75" outlineLevel="1">
      <c r="A21" s="9"/>
      <c r="B21" s="9"/>
      <c r="C21" s="9"/>
      <c r="D21" s="16">
        <f>SUBTOTAL(9,D20:D20)</f>
        <v>2264.12</v>
      </c>
      <c r="E21" s="9"/>
      <c r="F21" s="9"/>
      <c r="G21" s="9"/>
      <c r="H21" s="9">
        <f>SUBTOTAL(9,H20:H20)</f>
        <v>0</v>
      </c>
      <c r="I21" s="21">
        <f>SUBTOTAL(9,I20:I20)</f>
        <v>2264.12</v>
      </c>
      <c r="J21" s="9"/>
      <c r="K21" s="9" t="s">
        <v>42</v>
      </c>
    </row>
    <row r="22" spans="1:11" ht="12.75" outlineLevel="2">
      <c r="A22" s="4">
        <v>1</v>
      </c>
      <c r="B22" s="4" t="s">
        <v>188</v>
      </c>
      <c r="C22" s="4" t="s">
        <v>179</v>
      </c>
      <c r="D22" s="5">
        <v>1008.35</v>
      </c>
      <c r="E22" s="4" t="s">
        <v>121</v>
      </c>
      <c r="F22" s="4" t="s">
        <v>186</v>
      </c>
      <c r="G22" s="4" t="s">
        <v>95</v>
      </c>
      <c r="H22" s="4">
        <v>0</v>
      </c>
      <c r="I22" s="20">
        <f>D22-H22</f>
        <v>1008.35</v>
      </c>
      <c r="J22" s="4" t="s">
        <v>146</v>
      </c>
      <c r="K22" s="4" t="s">
        <v>106</v>
      </c>
    </row>
    <row r="23" spans="1:11" s="18" customFormat="1" ht="12.75" outlineLevel="1">
      <c r="A23" s="9"/>
      <c r="B23" s="9"/>
      <c r="C23" s="9"/>
      <c r="D23" s="16">
        <f>SUBTOTAL(9,D22:D22)</f>
        <v>1008.35</v>
      </c>
      <c r="E23" s="9"/>
      <c r="F23" s="9"/>
      <c r="G23" s="9"/>
      <c r="H23" s="9">
        <f>SUBTOTAL(9,H22:H22)</f>
        <v>0</v>
      </c>
      <c r="I23" s="21">
        <f>SUBTOTAL(9,I22:I22)</f>
        <v>1008.35</v>
      </c>
      <c r="J23" s="9"/>
      <c r="K23" s="9" t="s">
        <v>147</v>
      </c>
    </row>
    <row r="24" spans="1:11" ht="12.75" outlineLevel="2">
      <c r="A24" s="4">
        <v>1</v>
      </c>
      <c r="B24" s="4" t="s">
        <v>189</v>
      </c>
      <c r="C24" s="4" t="s">
        <v>179</v>
      </c>
      <c r="D24" s="5">
        <v>7856.41</v>
      </c>
      <c r="E24" s="4" t="s">
        <v>98</v>
      </c>
      <c r="F24" s="4" t="s">
        <v>186</v>
      </c>
      <c r="G24" s="4" t="s">
        <v>95</v>
      </c>
      <c r="H24" s="4">
        <v>0</v>
      </c>
      <c r="I24" s="20">
        <f>D24-H24</f>
        <v>7856.41</v>
      </c>
      <c r="J24" s="4" t="s">
        <v>60</v>
      </c>
      <c r="K24" s="4" t="s">
        <v>0</v>
      </c>
    </row>
    <row r="25" spans="1:11" s="18" customFormat="1" ht="12.75" outlineLevel="1">
      <c r="A25" s="9"/>
      <c r="B25" s="9"/>
      <c r="C25" s="9"/>
      <c r="D25" s="16">
        <f>SUBTOTAL(9,D24:D24)</f>
        <v>7856.41</v>
      </c>
      <c r="E25" s="9"/>
      <c r="F25" s="9"/>
      <c r="G25" s="9"/>
      <c r="H25" s="9">
        <f>SUBTOTAL(9,H24:H24)</f>
        <v>0</v>
      </c>
      <c r="I25" s="21">
        <f>SUBTOTAL(9,I24:I24)</f>
        <v>7856.41</v>
      </c>
      <c r="J25" s="9"/>
      <c r="K25" s="9" t="s">
        <v>61</v>
      </c>
    </row>
    <row r="26" spans="1:11" ht="12.75" outlineLevel="2">
      <c r="A26" s="4">
        <v>1</v>
      </c>
      <c r="B26" s="4" t="s">
        <v>190</v>
      </c>
      <c r="C26" s="4" t="s">
        <v>179</v>
      </c>
      <c r="D26" s="5">
        <v>17889.48</v>
      </c>
      <c r="E26" s="4" t="s">
        <v>65</v>
      </c>
      <c r="F26" s="4" t="s">
        <v>179</v>
      </c>
      <c r="G26" s="4" t="s">
        <v>59</v>
      </c>
      <c r="H26" s="4">
        <v>192.36</v>
      </c>
      <c r="I26" s="20">
        <f>D26-H26</f>
        <v>17697.12</v>
      </c>
      <c r="J26" s="4" t="s">
        <v>43</v>
      </c>
      <c r="K26" s="4" t="s">
        <v>1</v>
      </c>
    </row>
    <row r="27" spans="1:11" ht="12.75" outlineLevel="2">
      <c r="A27" s="4">
        <v>2</v>
      </c>
      <c r="B27" s="4" t="s">
        <v>191</v>
      </c>
      <c r="C27" s="4" t="s">
        <v>179</v>
      </c>
      <c r="D27" s="5">
        <v>1165.2</v>
      </c>
      <c r="E27" s="4" t="s">
        <v>89</v>
      </c>
      <c r="F27" s="4" t="s">
        <v>179</v>
      </c>
      <c r="G27" s="4" t="s">
        <v>59</v>
      </c>
      <c r="H27" s="4">
        <v>326.51</v>
      </c>
      <c r="I27" s="20">
        <f>D27-H27</f>
        <v>838.69</v>
      </c>
      <c r="J27" s="4" t="s">
        <v>43</v>
      </c>
      <c r="K27" s="4" t="s">
        <v>1</v>
      </c>
    </row>
    <row r="28" spans="1:11" ht="12.75" outlineLevel="2">
      <c r="A28" s="4">
        <v>3</v>
      </c>
      <c r="B28" s="4" t="s">
        <v>192</v>
      </c>
      <c r="C28" s="4" t="s">
        <v>179</v>
      </c>
      <c r="D28" s="5">
        <v>4616.64</v>
      </c>
      <c r="E28" s="4" t="s">
        <v>94</v>
      </c>
      <c r="F28" s="4" t="s">
        <v>179</v>
      </c>
      <c r="G28" s="4" t="s">
        <v>59</v>
      </c>
      <c r="H28" s="4">
        <v>0</v>
      </c>
      <c r="I28" s="20">
        <f>D28-H28</f>
        <v>4616.64</v>
      </c>
      <c r="J28" s="4" t="s">
        <v>43</v>
      </c>
      <c r="K28" s="4" t="s">
        <v>1</v>
      </c>
    </row>
    <row r="29" spans="1:11" ht="12.75" outlineLevel="2">
      <c r="A29" s="4">
        <v>4</v>
      </c>
      <c r="B29" s="4" t="s">
        <v>193</v>
      </c>
      <c r="C29" s="4" t="s">
        <v>179</v>
      </c>
      <c r="D29" s="5">
        <v>577.54</v>
      </c>
      <c r="E29" s="4" t="s">
        <v>87</v>
      </c>
      <c r="F29" s="4" t="s">
        <v>179</v>
      </c>
      <c r="G29" s="4" t="s">
        <v>59</v>
      </c>
      <c r="H29" s="4">
        <v>0</v>
      </c>
      <c r="I29" s="20">
        <f>D29-H29</f>
        <v>577.54</v>
      </c>
      <c r="J29" s="4" t="s">
        <v>43</v>
      </c>
      <c r="K29" s="4" t="s">
        <v>1</v>
      </c>
    </row>
    <row r="30" spans="1:11" ht="12.75" outlineLevel="2">
      <c r="A30" s="4">
        <v>5</v>
      </c>
      <c r="B30" s="4" t="s">
        <v>194</v>
      </c>
      <c r="C30" s="4" t="s">
        <v>179</v>
      </c>
      <c r="D30" s="5">
        <v>345.72</v>
      </c>
      <c r="E30" s="4" t="s">
        <v>88</v>
      </c>
      <c r="F30" s="4" t="s">
        <v>179</v>
      </c>
      <c r="G30" s="4" t="s">
        <v>59</v>
      </c>
      <c r="H30" s="4">
        <v>0</v>
      </c>
      <c r="I30" s="20">
        <f>D30-H30</f>
        <v>345.72</v>
      </c>
      <c r="J30" s="4" t="s">
        <v>43</v>
      </c>
      <c r="K30" s="4" t="s">
        <v>1</v>
      </c>
    </row>
    <row r="31" spans="1:11" s="18" customFormat="1" ht="12.75" outlineLevel="1">
      <c r="A31" s="9"/>
      <c r="B31" s="9"/>
      <c r="C31" s="9"/>
      <c r="D31" s="16">
        <f>SUBTOTAL(9,D26:D30)</f>
        <v>24594.58</v>
      </c>
      <c r="E31" s="9"/>
      <c r="F31" s="9"/>
      <c r="G31" s="9"/>
      <c r="H31" s="9">
        <f>SUBTOTAL(9,H26:H30)</f>
        <v>518.87</v>
      </c>
      <c r="I31" s="21">
        <f>SUBTOTAL(9,I26:I30)</f>
        <v>24075.71</v>
      </c>
      <c r="J31" s="9"/>
      <c r="K31" s="9" t="s">
        <v>44</v>
      </c>
    </row>
    <row r="32" spans="1:11" ht="12.75" outlineLevel="2">
      <c r="A32" s="4">
        <v>1</v>
      </c>
      <c r="B32" s="4" t="s">
        <v>195</v>
      </c>
      <c r="C32" s="4" t="s">
        <v>186</v>
      </c>
      <c r="D32" s="5">
        <v>314.06</v>
      </c>
      <c r="E32" s="4" t="s">
        <v>112</v>
      </c>
      <c r="F32" s="4" t="s">
        <v>196</v>
      </c>
      <c r="G32" s="4" t="s">
        <v>95</v>
      </c>
      <c r="H32" s="4">
        <v>0</v>
      </c>
      <c r="I32" s="20">
        <f>D32-H32</f>
        <v>314.06</v>
      </c>
      <c r="J32" s="4" t="s">
        <v>197</v>
      </c>
      <c r="K32" s="4" t="s">
        <v>198</v>
      </c>
    </row>
    <row r="33" spans="1:11" s="18" customFormat="1" ht="12.75" outlineLevel="1">
      <c r="A33" s="9"/>
      <c r="B33" s="9"/>
      <c r="C33" s="9"/>
      <c r="D33" s="16">
        <f>SUBTOTAL(9,D32:D32)</f>
        <v>314.06</v>
      </c>
      <c r="E33" s="9"/>
      <c r="F33" s="9"/>
      <c r="G33" s="9"/>
      <c r="H33" s="9">
        <f>SUBTOTAL(9,H32:H32)</f>
        <v>0</v>
      </c>
      <c r="I33" s="21">
        <f>SUBTOTAL(9,I32:I32)</f>
        <v>314.06</v>
      </c>
      <c r="J33" s="9"/>
      <c r="K33" s="9" t="s">
        <v>199</v>
      </c>
    </row>
    <row r="34" spans="1:11" ht="12.75" outlineLevel="2">
      <c r="A34" s="4">
        <v>1</v>
      </c>
      <c r="B34" s="4" t="s">
        <v>200</v>
      </c>
      <c r="C34" s="4" t="s">
        <v>186</v>
      </c>
      <c r="D34" s="5">
        <v>409.26</v>
      </c>
      <c r="E34" s="4" t="s">
        <v>110</v>
      </c>
      <c r="F34" s="4" t="s">
        <v>196</v>
      </c>
      <c r="G34" s="4" t="s">
        <v>95</v>
      </c>
      <c r="H34" s="4">
        <v>0</v>
      </c>
      <c r="I34" s="20">
        <f>D34-H34</f>
        <v>409.26</v>
      </c>
      <c r="J34" s="4" t="s">
        <v>45</v>
      </c>
      <c r="K34" s="4" t="s">
        <v>5</v>
      </c>
    </row>
    <row r="35" spans="1:11" ht="12.75" outlineLevel="2">
      <c r="A35" s="4">
        <v>2</v>
      </c>
      <c r="B35" s="4" t="s">
        <v>201</v>
      </c>
      <c r="C35" s="4" t="s">
        <v>186</v>
      </c>
      <c r="D35" s="5">
        <v>6579.82</v>
      </c>
      <c r="E35" s="4" t="s">
        <v>116</v>
      </c>
      <c r="F35" s="4" t="s">
        <v>202</v>
      </c>
      <c r="G35" s="4" t="s">
        <v>95</v>
      </c>
      <c r="H35" s="4">
        <v>0</v>
      </c>
      <c r="I35" s="20">
        <f>D35-H35</f>
        <v>6579.82</v>
      </c>
      <c r="J35" s="4" t="s">
        <v>45</v>
      </c>
      <c r="K35" s="4" t="s">
        <v>5</v>
      </c>
    </row>
    <row r="36" spans="1:11" s="18" customFormat="1" ht="12.75" outlineLevel="1">
      <c r="A36" s="9"/>
      <c r="B36" s="9"/>
      <c r="C36" s="9"/>
      <c r="D36" s="16">
        <f>SUBTOTAL(9,D34:D35)</f>
        <v>6989.08</v>
      </c>
      <c r="E36" s="9"/>
      <c r="F36" s="9"/>
      <c r="G36" s="9"/>
      <c r="H36" s="9">
        <f>SUBTOTAL(9,H34:H35)</f>
        <v>0</v>
      </c>
      <c r="I36" s="21">
        <f>SUBTOTAL(9,I34:I35)</f>
        <v>6989.08</v>
      </c>
      <c r="J36" s="9"/>
      <c r="K36" s="9" t="s">
        <v>46</v>
      </c>
    </row>
    <row r="37" spans="1:11" ht="12.75" outlineLevel="2">
      <c r="A37" s="4">
        <v>1</v>
      </c>
      <c r="B37" s="4" t="s">
        <v>158</v>
      </c>
      <c r="C37" s="4" t="s">
        <v>179</v>
      </c>
      <c r="D37" s="5">
        <v>628.12</v>
      </c>
      <c r="E37" s="4" t="s">
        <v>102</v>
      </c>
      <c r="F37" s="4" t="s">
        <v>186</v>
      </c>
      <c r="G37" s="4" t="s">
        <v>95</v>
      </c>
      <c r="H37" s="4">
        <v>0</v>
      </c>
      <c r="I37" s="20">
        <f>D37-H37</f>
        <v>628.12</v>
      </c>
      <c r="J37" s="4" t="s">
        <v>128</v>
      </c>
      <c r="K37" s="4" t="s">
        <v>129</v>
      </c>
    </row>
    <row r="38" spans="1:11" s="18" customFormat="1" ht="12.75" outlineLevel="1">
      <c r="A38" s="9"/>
      <c r="B38" s="9"/>
      <c r="C38" s="9"/>
      <c r="D38" s="16">
        <f>SUBTOTAL(9,D37:D37)</f>
        <v>628.12</v>
      </c>
      <c r="E38" s="9"/>
      <c r="F38" s="9"/>
      <c r="G38" s="9"/>
      <c r="H38" s="9">
        <f>SUBTOTAL(9,H37:H37)</f>
        <v>0</v>
      </c>
      <c r="I38" s="21">
        <f>SUBTOTAL(9,I37:I37)</f>
        <v>628.12</v>
      </c>
      <c r="J38" s="9"/>
      <c r="K38" s="9" t="s">
        <v>130</v>
      </c>
    </row>
    <row r="39" spans="1:11" ht="12.75" outlineLevel="2">
      <c r="A39" s="4">
        <v>1</v>
      </c>
      <c r="B39" s="4" t="s">
        <v>203</v>
      </c>
      <c r="C39" s="4" t="s">
        <v>179</v>
      </c>
      <c r="D39" s="5">
        <v>10092.97</v>
      </c>
      <c r="E39" s="4" t="s">
        <v>122</v>
      </c>
      <c r="F39" s="4" t="s">
        <v>186</v>
      </c>
      <c r="G39" s="4" t="s">
        <v>95</v>
      </c>
      <c r="H39" s="4">
        <v>0</v>
      </c>
      <c r="I39" s="20">
        <f>D39-H39</f>
        <v>10092.97</v>
      </c>
      <c r="J39" s="4" t="s">
        <v>204</v>
      </c>
      <c r="K39" s="4" t="s">
        <v>205</v>
      </c>
    </row>
    <row r="40" spans="1:11" s="18" customFormat="1" ht="12.75" outlineLevel="1">
      <c r="A40" s="9"/>
      <c r="B40" s="9"/>
      <c r="C40" s="9"/>
      <c r="D40" s="16">
        <f>SUBTOTAL(9,D39:D39)</f>
        <v>10092.97</v>
      </c>
      <c r="E40" s="9"/>
      <c r="F40" s="9"/>
      <c r="G40" s="9"/>
      <c r="H40" s="9">
        <f>SUBTOTAL(9,H39:H39)</f>
        <v>0</v>
      </c>
      <c r="I40" s="21">
        <f>SUBTOTAL(9,I39:I39)</f>
        <v>10092.97</v>
      </c>
      <c r="J40" s="9"/>
      <c r="K40" s="9" t="s">
        <v>206</v>
      </c>
    </row>
    <row r="41" spans="1:11" ht="12.75" outlineLevel="2">
      <c r="A41" s="4">
        <v>1</v>
      </c>
      <c r="B41" s="4" t="s">
        <v>145</v>
      </c>
      <c r="C41" s="4" t="s">
        <v>179</v>
      </c>
      <c r="D41" s="5">
        <v>769.44</v>
      </c>
      <c r="E41" s="4" t="s">
        <v>83</v>
      </c>
      <c r="F41" s="4" t="s">
        <v>207</v>
      </c>
      <c r="G41" s="4" t="s">
        <v>59</v>
      </c>
      <c r="H41" s="4">
        <v>0</v>
      </c>
      <c r="I41" s="20">
        <f>D41-H41</f>
        <v>769.44</v>
      </c>
      <c r="J41" s="4" t="s">
        <v>208</v>
      </c>
      <c r="K41" s="4" t="s">
        <v>209</v>
      </c>
    </row>
    <row r="42" spans="1:11" s="18" customFormat="1" ht="12.75" outlineLevel="1">
      <c r="A42" s="9"/>
      <c r="B42" s="9"/>
      <c r="C42" s="9"/>
      <c r="D42" s="16">
        <f>SUBTOTAL(9,D41:D41)</f>
        <v>769.44</v>
      </c>
      <c r="E42" s="9"/>
      <c r="F42" s="9"/>
      <c r="G42" s="9"/>
      <c r="H42" s="9">
        <f>SUBTOTAL(9,H41:H41)</f>
        <v>0</v>
      </c>
      <c r="I42" s="21">
        <f>SUBTOTAL(9,I41:I41)</f>
        <v>769.44</v>
      </c>
      <c r="J42" s="9"/>
      <c r="K42" s="9" t="s">
        <v>210</v>
      </c>
    </row>
    <row r="43" spans="1:11" ht="12.75" outlineLevel="2">
      <c r="A43" s="4">
        <v>1</v>
      </c>
      <c r="B43" s="4" t="s">
        <v>211</v>
      </c>
      <c r="C43" s="4" t="s">
        <v>179</v>
      </c>
      <c r="D43" s="5">
        <v>1538.88</v>
      </c>
      <c r="E43" s="4" t="s">
        <v>90</v>
      </c>
      <c r="F43" s="4" t="s">
        <v>207</v>
      </c>
      <c r="G43" s="4" t="s">
        <v>59</v>
      </c>
      <c r="H43" s="4">
        <v>0</v>
      </c>
      <c r="I43" s="20">
        <f>D43-H43</f>
        <v>1538.88</v>
      </c>
      <c r="J43" s="4" t="s">
        <v>47</v>
      </c>
      <c r="K43" s="4" t="s">
        <v>6</v>
      </c>
    </row>
    <row r="44" spans="1:11" s="18" customFormat="1" ht="12.75" outlineLevel="1">
      <c r="A44" s="9"/>
      <c r="B44" s="9"/>
      <c r="C44" s="9"/>
      <c r="D44" s="16">
        <f>SUBTOTAL(9,D43:D43)</f>
        <v>1538.88</v>
      </c>
      <c r="E44" s="9"/>
      <c r="F44" s="9"/>
      <c r="G44" s="9"/>
      <c r="H44" s="9">
        <f>SUBTOTAL(9,H43:H43)</f>
        <v>0</v>
      </c>
      <c r="I44" s="21">
        <f>SUBTOTAL(9,I43:I43)</f>
        <v>1538.88</v>
      </c>
      <c r="J44" s="9"/>
      <c r="K44" s="9" t="s">
        <v>48</v>
      </c>
    </row>
    <row r="45" spans="1:11" ht="12.75" outlineLevel="2">
      <c r="A45" s="4">
        <v>1</v>
      </c>
      <c r="B45" s="4" t="s">
        <v>212</v>
      </c>
      <c r="C45" s="4" t="s">
        <v>179</v>
      </c>
      <c r="D45" s="5">
        <v>29748.71</v>
      </c>
      <c r="E45" s="4" t="s">
        <v>71</v>
      </c>
      <c r="F45" s="4" t="s">
        <v>179</v>
      </c>
      <c r="G45" s="4" t="s">
        <v>59</v>
      </c>
      <c r="H45" s="4">
        <v>0</v>
      </c>
      <c r="I45" s="20">
        <f>D45-H45</f>
        <v>29748.71</v>
      </c>
      <c r="J45" s="4" t="s">
        <v>49</v>
      </c>
      <c r="K45" s="4" t="s">
        <v>169</v>
      </c>
    </row>
    <row r="46" spans="1:11" ht="12.75" outlineLevel="2">
      <c r="A46" s="4">
        <v>1</v>
      </c>
      <c r="B46" s="4" t="s">
        <v>213</v>
      </c>
      <c r="C46" s="4" t="s">
        <v>186</v>
      </c>
      <c r="D46" s="5">
        <v>3168.48</v>
      </c>
      <c r="E46" s="4" t="s">
        <v>111</v>
      </c>
      <c r="F46" s="4" t="s">
        <v>196</v>
      </c>
      <c r="G46" s="4" t="s">
        <v>95</v>
      </c>
      <c r="H46" s="4">
        <v>0</v>
      </c>
      <c r="I46" s="20">
        <f>D46-H46</f>
        <v>3168.48</v>
      </c>
      <c r="J46" s="4" t="s">
        <v>49</v>
      </c>
      <c r="K46" s="4" t="s">
        <v>169</v>
      </c>
    </row>
    <row r="47" spans="1:11" s="18" customFormat="1" ht="12.75" outlineLevel="1">
      <c r="A47" s="9"/>
      <c r="B47" s="9"/>
      <c r="C47" s="9"/>
      <c r="D47" s="16">
        <f>SUBTOTAL(9,D45:D46)</f>
        <v>32917.19</v>
      </c>
      <c r="E47" s="9"/>
      <c r="F47" s="9"/>
      <c r="G47" s="9"/>
      <c r="H47" s="9">
        <f>SUBTOTAL(9,H45:H46)</f>
        <v>0</v>
      </c>
      <c r="I47" s="21">
        <f>SUBTOTAL(9,I45:I46)</f>
        <v>32917.19</v>
      </c>
      <c r="J47" s="9"/>
      <c r="K47" s="9" t="s">
        <v>173</v>
      </c>
    </row>
    <row r="48" spans="1:11" ht="12.75" outlineLevel="2">
      <c r="A48" s="4">
        <v>1</v>
      </c>
      <c r="B48" s="4" t="s">
        <v>214</v>
      </c>
      <c r="C48" s="4" t="s">
        <v>196</v>
      </c>
      <c r="D48" s="5">
        <v>3847.2</v>
      </c>
      <c r="E48" s="4" t="s">
        <v>117</v>
      </c>
      <c r="F48" s="4" t="s">
        <v>202</v>
      </c>
      <c r="G48" s="4" t="s">
        <v>95</v>
      </c>
      <c r="H48" s="4">
        <v>0</v>
      </c>
      <c r="I48" s="20">
        <f>D48-H48</f>
        <v>3847.2</v>
      </c>
      <c r="J48" s="4" t="s">
        <v>50</v>
      </c>
      <c r="K48" s="4" t="s">
        <v>9</v>
      </c>
    </row>
    <row r="49" spans="1:11" s="18" customFormat="1" ht="12.75" outlineLevel="1">
      <c r="A49" s="9"/>
      <c r="B49" s="9"/>
      <c r="C49" s="9"/>
      <c r="D49" s="16">
        <f>SUBTOTAL(9,D48:D48)</f>
        <v>3847.2</v>
      </c>
      <c r="E49" s="9"/>
      <c r="F49" s="9"/>
      <c r="G49" s="9"/>
      <c r="H49" s="9">
        <f>SUBTOTAL(9,H48:H48)</f>
        <v>0</v>
      </c>
      <c r="I49" s="21">
        <f>SUBTOTAL(9,I48:I48)</f>
        <v>3847.2</v>
      </c>
      <c r="J49" s="9"/>
      <c r="K49" s="9" t="s">
        <v>51</v>
      </c>
    </row>
    <row r="50" spans="1:11" ht="12.75" outlineLevel="2">
      <c r="A50" s="4">
        <v>1</v>
      </c>
      <c r="B50" s="4" t="s">
        <v>215</v>
      </c>
      <c r="C50" s="4" t="s">
        <v>179</v>
      </c>
      <c r="D50" s="5">
        <v>1222.34</v>
      </c>
      <c r="E50" s="4" t="s">
        <v>82</v>
      </c>
      <c r="F50" s="4" t="s">
        <v>207</v>
      </c>
      <c r="G50" s="4" t="s">
        <v>59</v>
      </c>
      <c r="H50" s="4">
        <v>0</v>
      </c>
      <c r="I50" s="20">
        <f aca="true" t="shared" si="0" ref="I50:I55">D50-H50</f>
        <v>1222.34</v>
      </c>
      <c r="J50" s="4" t="s">
        <v>123</v>
      </c>
      <c r="K50" s="4" t="s">
        <v>12</v>
      </c>
    </row>
    <row r="51" spans="1:11" ht="12.75" outlineLevel="2">
      <c r="A51" s="4">
        <v>2</v>
      </c>
      <c r="B51" s="4" t="s">
        <v>216</v>
      </c>
      <c r="C51" s="4" t="s">
        <v>217</v>
      </c>
      <c r="D51" s="5">
        <v>618.72</v>
      </c>
      <c r="E51" s="4" t="s">
        <v>101</v>
      </c>
      <c r="F51" s="4" t="s">
        <v>186</v>
      </c>
      <c r="G51" s="4" t="s">
        <v>95</v>
      </c>
      <c r="H51" s="4">
        <v>0</v>
      </c>
      <c r="I51" s="20">
        <f t="shared" si="0"/>
        <v>618.72</v>
      </c>
      <c r="J51" s="4" t="s">
        <v>123</v>
      </c>
      <c r="K51" s="4" t="s">
        <v>12</v>
      </c>
    </row>
    <row r="52" spans="1:11" ht="12.75" outlineLevel="2">
      <c r="A52" s="4">
        <v>3</v>
      </c>
      <c r="B52" s="4" t="s">
        <v>218</v>
      </c>
      <c r="C52" s="4" t="s">
        <v>219</v>
      </c>
      <c r="D52" s="5">
        <v>2974.1</v>
      </c>
      <c r="E52" s="4" t="s">
        <v>108</v>
      </c>
      <c r="F52" s="4" t="s">
        <v>186</v>
      </c>
      <c r="G52" s="4" t="s">
        <v>95</v>
      </c>
      <c r="H52" s="4">
        <v>0</v>
      </c>
      <c r="I52" s="20">
        <f t="shared" si="0"/>
        <v>2974.1</v>
      </c>
      <c r="J52" s="4" t="s">
        <v>123</v>
      </c>
      <c r="K52" s="4" t="s">
        <v>12</v>
      </c>
    </row>
    <row r="53" spans="1:11" ht="12.75" outlineLevel="2">
      <c r="A53" s="4">
        <v>4</v>
      </c>
      <c r="B53" s="4" t="s">
        <v>220</v>
      </c>
      <c r="C53" s="4" t="s">
        <v>207</v>
      </c>
      <c r="D53" s="5">
        <v>333.84</v>
      </c>
      <c r="E53" s="4" t="s">
        <v>113</v>
      </c>
      <c r="F53" s="4" t="s">
        <v>196</v>
      </c>
      <c r="G53" s="4" t="s">
        <v>95</v>
      </c>
      <c r="H53" s="4">
        <v>0</v>
      </c>
      <c r="I53" s="20">
        <f t="shared" si="0"/>
        <v>333.84</v>
      </c>
      <c r="J53" s="4" t="s">
        <v>123</v>
      </c>
      <c r="K53" s="4" t="s">
        <v>12</v>
      </c>
    </row>
    <row r="54" spans="1:11" ht="12.75" outlineLevel="2">
      <c r="A54" s="4">
        <v>5</v>
      </c>
      <c r="B54" s="4" t="s">
        <v>221</v>
      </c>
      <c r="C54" s="4" t="s">
        <v>180</v>
      </c>
      <c r="D54" s="5">
        <v>611.17</v>
      </c>
      <c r="E54" s="4" t="s">
        <v>114</v>
      </c>
      <c r="F54" s="4" t="s">
        <v>196</v>
      </c>
      <c r="G54" s="4" t="s">
        <v>95</v>
      </c>
      <c r="H54" s="4">
        <v>0</v>
      </c>
      <c r="I54" s="20">
        <f t="shared" si="0"/>
        <v>611.17</v>
      </c>
      <c r="J54" s="4" t="s">
        <v>123</v>
      </c>
      <c r="K54" s="4" t="s">
        <v>12</v>
      </c>
    </row>
    <row r="55" spans="1:11" ht="12.75" outlineLevel="2">
      <c r="A55" s="4">
        <v>6</v>
      </c>
      <c r="B55" s="4" t="s">
        <v>222</v>
      </c>
      <c r="C55" s="4" t="s">
        <v>196</v>
      </c>
      <c r="D55" s="5">
        <v>611.17</v>
      </c>
      <c r="E55" s="4" t="s">
        <v>115</v>
      </c>
      <c r="F55" s="4" t="s">
        <v>196</v>
      </c>
      <c r="G55" s="4" t="s">
        <v>95</v>
      </c>
      <c r="H55" s="4">
        <v>0</v>
      </c>
      <c r="I55" s="20">
        <f t="shared" si="0"/>
        <v>611.17</v>
      </c>
      <c r="J55" s="4" t="s">
        <v>123</v>
      </c>
      <c r="K55" s="4" t="s">
        <v>12</v>
      </c>
    </row>
    <row r="56" spans="1:11" s="18" customFormat="1" ht="12.75" outlineLevel="1">
      <c r="A56" s="9"/>
      <c r="B56" s="9"/>
      <c r="C56" s="9"/>
      <c r="D56" s="16">
        <f>SUBTOTAL(9,D50:D55)</f>
        <v>6371.34</v>
      </c>
      <c r="E56" s="9"/>
      <c r="F56" s="9"/>
      <c r="G56" s="9"/>
      <c r="H56" s="9">
        <f>SUBTOTAL(9,H50:H55)</f>
        <v>0</v>
      </c>
      <c r="I56" s="21">
        <f>SUBTOTAL(9,I50:I55)</f>
        <v>6371.34</v>
      </c>
      <c r="J56" s="9"/>
      <c r="K56" s="9" t="s">
        <v>138</v>
      </c>
    </row>
    <row r="57" spans="1:11" ht="12.75" outlineLevel="2">
      <c r="A57" s="4">
        <v>1</v>
      </c>
      <c r="B57" s="4" t="s">
        <v>223</v>
      </c>
      <c r="C57" s="4" t="s">
        <v>179</v>
      </c>
      <c r="D57" s="5">
        <v>243.07</v>
      </c>
      <c r="E57" s="4" t="s">
        <v>99</v>
      </c>
      <c r="F57" s="4" t="s">
        <v>186</v>
      </c>
      <c r="G57" s="4" t="s">
        <v>95</v>
      </c>
      <c r="H57" s="4">
        <v>0</v>
      </c>
      <c r="I57" s="20">
        <f>D57-H57</f>
        <v>243.07</v>
      </c>
      <c r="J57" s="4" t="s">
        <v>52</v>
      </c>
      <c r="K57" s="4" t="s">
        <v>8</v>
      </c>
    </row>
    <row r="58" spans="1:11" ht="12.75" outlineLevel="2">
      <c r="A58" s="4">
        <v>2</v>
      </c>
      <c r="B58" s="4" t="s">
        <v>224</v>
      </c>
      <c r="C58" s="4" t="s">
        <v>179</v>
      </c>
      <c r="D58" s="5">
        <v>243.07</v>
      </c>
      <c r="E58" s="4" t="s">
        <v>100</v>
      </c>
      <c r="F58" s="4" t="s">
        <v>186</v>
      </c>
      <c r="G58" s="4" t="s">
        <v>95</v>
      </c>
      <c r="H58" s="4">
        <v>0</v>
      </c>
      <c r="I58" s="20">
        <f>D58-H58</f>
        <v>243.07</v>
      </c>
      <c r="J58" s="4" t="s">
        <v>52</v>
      </c>
      <c r="K58" s="4" t="s">
        <v>8</v>
      </c>
    </row>
    <row r="59" spans="1:11" s="18" customFormat="1" ht="12.75" outlineLevel="1">
      <c r="A59" s="9"/>
      <c r="B59" s="9"/>
      <c r="C59" s="9"/>
      <c r="D59" s="16">
        <f>SUBTOTAL(9,D57:D58)</f>
        <v>486.14</v>
      </c>
      <c r="E59" s="9"/>
      <c r="F59" s="9"/>
      <c r="G59" s="9"/>
      <c r="H59" s="9">
        <f>SUBTOTAL(9,H57:H58)</f>
        <v>0</v>
      </c>
      <c r="I59" s="21">
        <f>SUBTOTAL(9,I57:I58)</f>
        <v>486.14</v>
      </c>
      <c r="J59" s="9"/>
      <c r="K59" s="9" t="s">
        <v>53</v>
      </c>
    </row>
    <row r="60" spans="1:11" ht="12.75" outlineLevel="2">
      <c r="A60" s="4">
        <v>1</v>
      </c>
      <c r="B60" s="4" t="s">
        <v>225</v>
      </c>
      <c r="C60" s="4" t="s">
        <v>226</v>
      </c>
      <c r="D60" s="5">
        <v>5269.06</v>
      </c>
      <c r="E60" s="4" t="s">
        <v>64</v>
      </c>
      <c r="F60" s="4" t="s">
        <v>226</v>
      </c>
      <c r="G60" s="4" t="s">
        <v>59</v>
      </c>
      <c r="H60" s="4">
        <v>0</v>
      </c>
      <c r="I60" s="20">
        <f aca="true" t="shared" si="1" ref="I60:I71">D60-H60</f>
        <v>5269.06</v>
      </c>
      <c r="J60" s="4" t="s">
        <v>54</v>
      </c>
      <c r="K60" s="4" t="s">
        <v>4</v>
      </c>
    </row>
    <row r="61" spans="1:11" ht="12.75" outlineLevel="2">
      <c r="A61" s="4">
        <v>2</v>
      </c>
      <c r="B61" s="4" t="s">
        <v>227</v>
      </c>
      <c r="C61" s="4" t="s">
        <v>226</v>
      </c>
      <c r="D61" s="5">
        <v>4520.1</v>
      </c>
      <c r="E61" s="4" t="s">
        <v>74</v>
      </c>
      <c r="F61" s="4" t="s">
        <v>226</v>
      </c>
      <c r="G61" s="4" t="s">
        <v>59</v>
      </c>
      <c r="H61" s="4">
        <v>0</v>
      </c>
      <c r="I61" s="20">
        <f t="shared" si="1"/>
        <v>4520.1</v>
      </c>
      <c r="J61" s="4" t="s">
        <v>54</v>
      </c>
      <c r="K61" s="4" t="s">
        <v>4</v>
      </c>
    </row>
    <row r="62" spans="1:19" ht="12.75" outlineLevel="2">
      <c r="A62" s="4">
        <v>3</v>
      </c>
      <c r="B62" s="4" t="s">
        <v>228</v>
      </c>
      <c r="C62" s="4" t="s">
        <v>226</v>
      </c>
      <c r="D62" s="5">
        <v>263.89</v>
      </c>
      <c r="E62" s="4" t="s">
        <v>68</v>
      </c>
      <c r="F62" s="4" t="s">
        <v>226</v>
      </c>
      <c r="G62" s="4" t="s">
        <v>59</v>
      </c>
      <c r="H62" s="4">
        <v>0</v>
      </c>
      <c r="I62" s="20">
        <f t="shared" si="1"/>
        <v>263.89</v>
      </c>
      <c r="J62" s="4" t="s">
        <v>54</v>
      </c>
      <c r="K62" s="4" t="s">
        <v>4</v>
      </c>
      <c r="N62" s="19"/>
      <c r="O62" s="19"/>
      <c r="P62" s="19"/>
      <c r="Q62" s="19"/>
      <c r="R62" s="19"/>
      <c r="S62" s="19"/>
    </row>
    <row r="63" spans="1:19" ht="12.75" outlineLevel="2">
      <c r="A63" s="4">
        <v>4</v>
      </c>
      <c r="B63" s="4" t="s">
        <v>229</v>
      </c>
      <c r="C63" s="4" t="s">
        <v>226</v>
      </c>
      <c r="D63" s="5">
        <v>34335.6</v>
      </c>
      <c r="E63" s="4" t="s">
        <v>92</v>
      </c>
      <c r="F63" s="4" t="s">
        <v>226</v>
      </c>
      <c r="G63" s="4" t="s">
        <v>59</v>
      </c>
      <c r="H63" s="4">
        <v>0</v>
      </c>
      <c r="I63" s="20">
        <f t="shared" si="1"/>
        <v>34335.6</v>
      </c>
      <c r="J63" s="4" t="s">
        <v>54</v>
      </c>
      <c r="K63" s="4" t="s">
        <v>4</v>
      </c>
      <c r="N63" s="19"/>
      <c r="O63" s="19"/>
      <c r="P63" s="19"/>
      <c r="Q63" s="19"/>
      <c r="R63" s="19"/>
      <c r="S63" s="19"/>
    </row>
    <row r="64" spans="1:19" ht="12.75" outlineLevel="2">
      <c r="A64" s="4">
        <v>5</v>
      </c>
      <c r="B64" s="4" t="s">
        <v>230</v>
      </c>
      <c r="C64" s="4" t="s">
        <v>226</v>
      </c>
      <c r="D64" s="5">
        <v>176.41</v>
      </c>
      <c r="E64" s="4" t="s">
        <v>93</v>
      </c>
      <c r="F64" s="4" t="s">
        <v>226</v>
      </c>
      <c r="G64" s="4" t="s">
        <v>59</v>
      </c>
      <c r="H64" s="4">
        <v>0</v>
      </c>
      <c r="I64" s="20">
        <f t="shared" si="1"/>
        <v>176.41</v>
      </c>
      <c r="J64" s="4" t="s">
        <v>54</v>
      </c>
      <c r="K64" s="4" t="s">
        <v>4</v>
      </c>
      <c r="N64" s="19"/>
      <c r="O64" s="19"/>
      <c r="P64" s="19"/>
      <c r="Q64" s="19"/>
      <c r="R64" s="19"/>
      <c r="S64" s="19"/>
    </row>
    <row r="65" spans="1:19" ht="12.75" outlineLevel="2">
      <c r="A65" s="4">
        <v>6</v>
      </c>
      <c r="B65" s="4" t="s">
        <v>231</v>
      </c>
      <c r="C65" s="4" t="s">
        <v>179</v>
      </c>
      <c r="D65" s="5">
        <v>21762.33</v>
      </c>
      <c r="E65" s="4" t="s">
        <v>91</v>
      </c>
      <c r="F65" s="4" t="s">
        <v>179</v>
      </c>
      <c r="G65" s="4" t="s">
        <v>59</v>
      </c>
      <c r="H65" s="4">
        <v>0</v>
      </c>
      <c r="I65" s="20">
        <f t="shared" si="1"/>
        <v>21762.33</v>
      </c>
      <c r="J65" s="4" t="s">
        <v>54</v>
      </c>
      <c r="K65" s="4" t="s">
        <v>4</v>
      </c>
      <c r="N65" s="19"/>
      <c r="O65" s="19"/>
      <c r="P65" s="19"/>
      <c r="Q65" s="19"/>
      <c r="R65" s="19"/>
      <c r="S65" s="19"/>
    </row>
    <row r="66" spans="1:19" ht="12.75" outlineLevel="2">
      <c r="A66" s="4">
        <v>7</v>
      </c>
      <c r="B66" s="4" t="s">
        <v>232</v>
      </c>
      <c r="C66" s="4" t="s">
        <v>179</v>
      </c>
      <c r="D66" s="5">
        <v>338.9</v>
      </c>
      <c r="E66" s="4" t="s">
        <v>79</v>
      </c>
      <c r="F66" s="4" t="s">
        <v>179</v>
      </c>
      <c r="G66" s="4" t="s">
        <v>59</v>
      </c>
      <c r="H66" s="4">
        <v>0</v>
      </c>
      <c r="I66" s="20">
        <f t="shared" si="1"/>
        <v>338.9</v>
      </c>
      <c r="J66" s="4" t="s">
        <v>54</v>
      </c>
      <c r="K66" s="4" t="s">
        <v>4</v>
      </c>
      <c r="N66" s="19"/>
      <c r="O66" s="19"/>
      <c r="P66" s="19"/>
      <c r="Q66" s="19"/>
      <c r="R66" s="19"/>
      <c r="S66" s="19"/>
    </row>
    <row r="67" spans="1:19" ht="12.75" outlineLevel="2">
      <c r="A67" s="4">
        <v>8</v>
      </c>
      <c r="B67" s="4" t="s">
        <v>233</v>
      </c>
      <c r="C67" s="4" t="s">
        <v>179</v>
      </c>
      <c r="D67" s="5">
        <v>9206.64</v>
      </c>
      <c r="E67" s="4" t="s">
        <v>69</v>
      </c>
      <c r="F67" s="4" t="s">
        <v>179</v>
      </c>
      <c r="G67" s="4" t="s">
        <v>59</v>
      </c>
      <c r="H67" s="4">
        <v>0</v>
      </c>
      <c r="I67" s="20">
        <f t="shared" si="1"/>
        <v>9206.64</v>
      </c>
      <c r="J67" s="4" t="s">
        <v>54</v>
      </c>
      <c r="K67" s="4" t="s">
        <v>4</v>
      </c>
      <c r="N67" s="19"/>
      <c r="O67" s="19"/>
      <c r="P67" s="19"/>
      <c r="Q67" s="19"/>
      <c r="R67" s="19"/>
      <c r="S67" s="19"/>
    </row>
    <row r="68" spans="1:19" ht="12.75" outlineLevel="2">
      <c r="A68" s="4">
        <v>9</v>
      </c>
      <c r="B68" s="4" t="s">
        <v>234</v>
      </c>
      <c r="C68" s="4" t="s">
        <v>179</v>
      </c>
      <c r="D68" s="5">
        <v>13042.18</v>
      </c>
      <c r="E68" s="4" t="s">
        <v>70</v>
      </c>
      <c r="F68" s="4" t="s">
        <v>179</v>
      </c>
      <c r="G68" s="4" t="s">
        <v>59</v>
      </c>
      <c r="H68" s="4">
        <v>0</v>
      </c>
      <c r="I68" s="20">
        <f t="shared" si="1"/>
        <v>13042.18</v>
      </c>
      <c r="J68" s="4" t="s">
        <v>54</v>
      </c>
      <c r="K68" s="4" t="s">
        <v>4</v>
      </c>
      <c r="N68" s="19"/>
      <c r="O68" s="19"/>
      <c r="P68" s="19"/>
      <c r="Q68" s="19"/>
      <c r="R68" s="19"/>
      <c r="S68" s="19"/>
    </row>
    <row r="69" spans="1:19" ht="12.75" outlineLevel="2">
      <c r="A69" s="4">
        <v>10</v>
      </c>
      <c r="B69" s="4" t="s">
        <v>235</v>
      </c>
      <c r="C69" s="4" t="s">
        <v>179</v>
      </c>
      <c r="D69" s="5">
        <v>2455.56</v>
      </c>
      <c r="E69" s="4" t="s">
        <v>80</v>
      </c>
      <c r="F69" s="4" t="s">
        <v>207</v>
      </c>
      <c r="G69" s="4" t="s">
        <v>59</v>
      </c>
      <c r="H69" s="4">
        <v>0</v>
      </c>
      <c r="I69" s="20">
        <f t="shared" si="1"/>
        <v>2455.56</v>
      </c>
      <c r="J69" s="4" t="s">
        <v>54</v>
      </c>
      <c r="K69" s="4" t="s">
        <v>4</v>
      </c>
      <c r="N69" s="19"/>
      <c r="O69" s="19"/>
      <c r="P69" s="19"/>
      <c r="Q69" s="19"/>
      <c r="R69" s="19"/>
      <c r="S69" s="19"/>
    </row>
    <row r="70" spans="1:19" ht="12.75" outlineLevel="2">
      <c r="A70" s="4">
        <v>11</v>
      </c>
      <c r="B70" s="4" t="s">
        <v>236</v>
      </c>
      <c r="C70" s="4" t="s">
        <v>179</v>
      </c>
      <c r="D70" s="5">
        <v>263.4</v>
      </c>
      <c r="E70" s="4" t="s">
        <v>81</v>
      </c>
      <c r="F70" s="4" t="s">
        <v>207</v>
      </c>
      <c r="G70" s="4" t="s">
        <v>59</v>
      </c>
      <c r="H70" s="4">
        <v>0</v>
      </c>
      <c r="I70" s="20">
        <f t="shared" si="1"/>
        <v>263.4</v>
      </c>
      <c r="J70" s="4" t="s">
        <v>54</v>
      </c>
      <c r="K70" s="4" t="s">
        <v>4</v>
      </c>
      <c r="N70" s="19"/>
      <c r="O70" s="19"/>
      <c r="P70" s="19"/>
      <c r="Q70" s="19"/>
      <c r="R70" s="19"/>
      <c r="S70" s="19"/>
    </row>
    <row r="71" spans="1:19" ht="12.75" outlineLevel="2">
      <c r="A71" s="4">
        <v>12</v>
      </c>
      <c r="B71" s="4" t="s">
        <v>237</v>
      </c>
      <c r="C71" s="4" t="s">
        <v>179</v>
      </c>
      <c r="D71" s="5">
        <v>681.78</v>
      </c>
      <c r="E71" s="4" t="s">
        <v>104</v>
      </c>
      <c r="F71" s="4" t="s">
        <v>186</v>
      </c>
      <c r="G71" s="4" t="s">
        <v>95</v>
      </c>
      <c r="H71" s="4">
        <v>0</v>
      </c>
      <c r="I71" s="20">
        <f t="shared" si="1"/>
        <v>681.78</v>
      </c>
      <c r="J71" s="4" t="s">
        <v>54</v>
      </c>
      <c r="K71" s="4" t="s">
        <v>4</v>
      </c>
      <c r="N71" s="19"/>
      <c r="O71" s="19"/>
      <c r="P71" s="19"/>
      <c r="Q71" s="19"/>
      <c r="R71" s="19"/>
      <c r="S71" s="19"/>
    </row>
    <row r="72" spans="1:19" s="18" customFormat="1" ht="12.75" outlineLevel="1">
      <c r="A72" s="9"/>
      <c r="B72" s="9"/>
      <c r="C72" s="9"/>
      <c r="D72" s="16">
        <f>SUBTOTAL(9,D60:D71)</f>
        <v>92315.84999999998</v>
      </c>
      <c r="E72" s="9"/>
      <c r="F72" s="9"/>
      <c r="G72" s="9"/>
      <c r="H72" s="9">
        <f>SUBTOTAL(9,H60:H71)</f>
        <v>0</v>
      </c>
      <c r="I72" s="21">
        <f>SUBTOTAL(9,I60:I71)</f>
        <v>92315.84999999998</v>
      </c>
      <c r="J72" s="9"/>
      <c r="K72" s="9" t="s">
        <v>55</v>
      </c>
      <c r="N72" s="50"/>
      <c r="O72" s="50"/>
      <c r="P72" s="50"/>
      <c r="Q72" s="50"/>
      <c r="R72" s="50"/>
      <c r="S72" s="50"/>
    </row>
    <row r="73" spans="1:19" ht="12.75" outlineLevel="2">
      <c r="A73" s="4">
        <v>1</v>
      </c>
      <c r="B73" s="4" t="s">
        <v>238</v>
      </c>
      <c r="C73" s="4" t="s">
        <v>179</v>
      </c>
      <c r="D73" s="5">
        <v>409.26</v>
      </c>
      <c r="E73" s="4" t="s">
        <v>239</v>
      </c>
      <c r="F73" s="4" t="s">
        <v>196</v>
      </c>
      <c r="G73" s="4" t="s">
        <v>95</v>
      </c>
      <c r="H73" s="4">
        <v>0</v>
      </c>
      <c r="I73" s="20">
        <f>D73-H73</f>
        <v>409.26</v>
      </c>
      <c r="J73" s="4" t="s">
        <v>240</v>
      </c>
      <c r="K73" s="4" t="s">
        <v>241</v>
      </c>
      <c r="N73" s="19"/>
      <c r="O73" s="19"/>
      <c r="P73" s="19"/>
      <c r="Q73" s="19"/>
      <c r="R73" s="19"/>
      <c r="S73" s="19"/>
    </row>
    <row r="74" spans="1:19" s="18" customFormat="1" ht="12.75" outlineLevel="1">
      <c r="A74" s="9"/>
      <c r="B74" s="9"/>
      <c r="C74" s="9"/>
      <c r="D74" s="16">
        <f>SUBTOTAL(9,D73:D73)</f>
        <v>409.26</v>
      </c>
      <c r="E74" s="9"/>
      <c r="F74" s="9"/>
      <c r="G74" s="9"/>
      <c r="H74" s="9">
        <f>SUBTOTAL(9,H73:H73)</f>
        <v>0</v>
      </c>
      <c r="I74" s="21">
        <f>SUBTOTAL(9,I73:I73)</f>
        <v>409.26</v>
      </c>
      <c r="J74" s="9"/>
      <c r="K74" s="9" t="s">
        <v>242</v>
      </c>
      <c r="N74" s="50"/>
      <c r="O74" s="50"/>
      <c r="P74" s="50"/>
      <c r="Q74" s="50"/>
      <c r="R74" s="50"/>
      <c r="S74" s="50"/>
    </row>
    <row r="75" spans="1:19" ht="12.75" outlineLevel="2">
      <c r="A75" s="4">
        <v>2</v>
      </c>
      <c r="B75" s="4" t="s">
        <v>243</v>
      </c>
      <c r="C75" s="4" t="s">
        <v>179</v>
      </c>
      <c r="D75" s="5">
        <v>161.33</v>
      </c>
      <c r="E75" s="4" t="s">
        <v>78</v>
      </c>
      <c r="F75" s="4" t="s">
        <v>244</v>
      </c>
      <c r="G75" s="4" t="s">
        <v>59</v>
      </c>
      <c r="H75" s="4">
        <v>0</v>
      </c>
      <c r="I75" s="20">
        <f>D75-H75</f>
        <v>161.33</v>
      </c>
      <c r="J75" s="4" t="s">
        <v>62</v>
      </c>
      <c r="K75" s="4" t="s">
        <v>3</v>
      </c>
      <c r="N75" s="19"/>
      <c r="O75" s="19"/>
      <c r="P75" s="19"/>
      <c r="Q75" s="19"/>
      <c r="R75" s="19"/>
      <c r="S75" s="19"/>
    </row>
    <row r="76" spans="1:19" s="18" customFormat="1" ht="12.75" outlineLevel="1">
      <c r="A76" s="9"/>
      <c r="B76" s="9"/>
      <c r="C76" s="9"/>
      <c r="D76" s="16">
        <f>SUBTOTAL(9,D75:D75)</f>
        <v>161.33</v>
      </c>
      <c r="E76" s="9"/>
      <c r="F76" s="9"/>
      <c r="G76" s="9"/>
      <c r="H76" s="9">
        <f>SUBTOTAL(9,H75:H75)</f>
        <v>0</v>
      </c>
      <c r="I76" s="21">
        <f>SUBTOTAL(9,I75:I75)</f>
        <v>161.33</v>
      </c>
      <c r="J76" s="9"/>
      <c r="K76" s="9" t="s">
        <v>63</v>
      </c>
      <c r="N76" s="50"/>
      <c r="O76" s="50"/>
      <c r="P76" s="50"/>
      <c r="Q76" s="50"/>
      <c r="R76" s="50"/>
      <c r="S76" s="50"/>
    </row>
    <row r="77" spans="1:20" ht="12.75" outlineLevel="2">
      <c r="A77" s="4">
        <v>1</v>
      </c>
      <c r="B77" s="4" t="s">
        <v>245</v>
      </c>
      <c r="C77" s="4" t="s">
        <v>246</v>
      </c>
      <c r="D77" s="5">
        <v>28157.62</v>
      </c>
      <c r="E77" s="4" t="s">
        <v>67</v>
      </c>
      <c r="F77" s="4" t="s">
        <v>246</v>
      </c>
      <c r="G77" s="4" t="s">
        <v>133</v>
      </c>
      <c r="H77" s="4">
        <v>0</v>
      </c>
      <c r="I77" s="20">
        <f>D77-H77</f>
        <v>28157.62</v>
      </c>
      <c r="J77" s="4" t="s">
        <v>56</v>
      </c>
      <c r="K77" s="4" t="s">
        <v>7</v>
      </c>
      <c r="M77" s="19"/>
      <c r="N77" s="19"/>
      <c r="O77" s="19"/>
      <c r="P77" s="19"/>
      <c r="Q77" s="19"/>
      <c r="R77" s="19"/>
      <c r="S77" s="19"/>
      <c r="T77" s="19"/>
    </row>
    <row r="78" spans="1:20" ht="12.75" outlineLevel="2">
      <c r="A78" s="4">
        <v>2</v>
      </c>
      <c r="B78" s="4" t="s">
        <v>247</v>
      </c>
      <c r="C78" s="4" t="s">
        <v>179</v>
      </c>
      <c r="D78" s="5">
        <v>6050.1</v>
      </c>
      <c r="E78" s="4" t="s">
        <v>105</v>
      </c>
      <c r="F78" s="4" t="s">
        <v>248</v>
      </c>
      <c r="G78" s="4" t="s">
        <v>95</v>
      </c>
      <c r="H78" s="4">
        <v>0</v>
      </c>
      <c r="I78" s="20">
        <f>D78-H78</f>
        <v>6050.1</v>
      </c>
      <c r="J78" s="4" t="s">
        <v>56</v>
      </c>
      <c r="K78" s="4" t="s">
        <v>7</v>
      </c>
      <c r="M78" s="19"/>
      <c r="N78" s="19"/>
      <c r="O78" s="19"/>
      <c r="P78" s="19"/>
      <c r="Q78" s="19"/>
      <c r="R78" s="19"/>
      <c r="S78" s="19"/>
      <c r="T78" s="19"/>
    </row>
    <row r="79" spans="1:20" s="18" customFormat="1" ht="12.75" outlineLevel="1">
      <c r="A79" s="9"/>
      <c r="B79" s="9"/>
      <c r="C79" s="9"/>
      <c r="D79" s="16">
        <f>SUBTOTAL(9,D77:D78)</f>
        <v>34207.72</v>
      </c>
      <c r="E79" s="9"/>
      <c r="F79" s="9"/>
      <c r="G79" s="9"/>
      <c r="H79" s="9">
        <f>SUBTOTAL(9,H77:H78)</f>
        <v>0</v>
      </c>
      <c r="I79" s="21">
        <f>SUBTOTAL(9,I77:I78)</f>
        <v>34207.72</v>
      </c>
      <c r="J79" s="9"/>
      <c r="K79" s="9" t="s">
        <v>57</v>
      </c>
      <c r="M79" s="50"/>
      <c r="N79" s="50"/>
      <c r="O79" s="50"/>
      <c r="P79" s="50"/>
      <c r="Q79" s="50"/>
      <c r="R79" s="50"/>
      <c r="S79" s="50"/>
      <c r="T79" s="50"/>
    </row>
    <row r="80" spans="1:20" s="18" customFormat="1" ht="12.75">
      <c r="A80" s="9"/>
      <c r="B80" s="9"/>
      <c r="C80" s="9"/>
      <c r="D80" s="16">
        <f>SUBTOTAL(9,D8:D78)</f>
        <v>284492.01</v>
      </c>
      <c r="E80" s="9"/>
      <c r="F80" s="9"/>
      <c r="G80" s="9"/>
      <c r="H80" s="9">
        <f>SUBTOTAL(9,H8:H78)</f>
        <v>518.87</v>
      </c>
      <c r="I80" s="21">
        <f>SUBTOTAL(9,I8:I78)</f>
        <v>283973.14</v>
      </c>
      <c r="J80" s="9"/>
      <c r="K80" s="9" t="s">
        <v>58</v>
      </c>
      <c r="M80" s="50"/>
      <c r="N80" s="50"/>
      <c r="O80" s="50"/>
      <c r="P80" s="50"/>
      <c r="Q80" s="50"/>
      <c r="R80" s="50"/>
      <c r="S80" s="50"/>
      <c r="T80" s="50"/>
    </row>
    <row r="81" spans="9:11" ht="12.75">
      <c r="I81" s="8">
        <v>24026.86</v>
      </c>
      <c r="K81" s="8" t="s">
        <v>443</v>
      </c>
    </row>
    <row r="82" spans="9:11" ht="12.75">
      <c r="I82" s="41">
        <f>SUM(I80:I81)</f>
        <v>308000</v>
      </c>
      <c r="K82" s="8" t="s">
        <v>444</v>
      </c>
    </row>
    <row r="83" spans="2:11" ht="12.75">
      <c r="B83" s="24"/>
      <c r="C83" s="26"/>
      <c r="D83" s="27"/>
      <c r="E83" s="28"/>
      <c r="F83" s="24"/>
      <c r="G83" s="26"/>
      <c r="I83" s="29"/>
      <c r="J83" s="29"/>
      <c r="K83" s="24" t="s">
        <v>140</v>
      </c>
    </row>
    <row r="84" spans="2:11" ht="12.75">
      <c r="B84" s="24"/>
      <c r="C84" s="24"/>
      <c r="D84" s="27"/>
      <c r="E84" s="28"/>
      <c r="F84" s="24"/>
      <c r="G84" s="26"/>
      <c r="I84" s="29"/>
      <c r="J84" s="29"/>
      <c r="K84" s="24" t="s">
        <v>142</v>
      </c>
    </row>
    <row r="86" spans="2:10" ht="12.75">
      <c r="B86" s="22" t="s">
        <v>23</v>
      </c>
      <c r="C86" s="22"/>
      <c r="I86" s="19"/>
      <c r="J86" s="19"/>
    </row>
    <row r="87" spans="2:10" ht="12.75">
      <c r="B87" s="22" t="s">
        <v>431</v>
      </c>
      <c r="C87" s="22"/>
      <c r="I87" s="19"/>
      <c r="J87" s="19"/>
    </row>
    <row r="88" spans="2:10" ht="12.75">
      <c r="B88" s="22"/>
      <c r="C88" s="22"/>
      <c r="I88" s="19"/>
      <c r="J88" s="19"/>
    </row>
    <row r="89" spans="2:10" ht="12.75">
      <c r="B89" s="22"/>
      <c r="C89" s="22"/>
      <c r="I89" s="19"/>
      <c r="J89" s="19"/>
    </row>
    <row r="90" ht="12.75">
      <c r="I90" s="23" t="s">
        <v>24</v>
      </c>
    </row>
    <row r="91" ht="12.75">
      <c r="F91" s="24" t="s">
        <v>432</v>
      </c>
    </row>
    <row r="93" spans="1:11" ht="51">
      <c r="A93" s="10" t="s">
        <v>25</v>
      </c>
      <c r="B93" s="11" t="s">
        <v>26</v>
      </c>
      <c r="C93" s="11" t="s">
        <v>27</v>
      </c>
      <c r="D93" s="12" t="s">
        <v>28</v>
      </c>
      <c r="E93" s="11" t="s">
        <v>29</v>
      </c>
      <c r="F93" s="11" t="s">
        <v>30</v>
      </c>
      <c r="G93" s="13" t="s">
        <v>31</v>
      </c>
      <c r="H93" s="12" t="s">
        <v>32</v>
      </c>
      <c r="I93" s="12" t="s">
        <v>159</v>
      </c>
      <c r="J93" s="11" t="s">
        <v>33</v>
      </c>
      <c r="K93" s="13" t="s">
        <v>34</v>
      </c>
    </row>
    <row r="94" spans="1:11" ht="12.75">
      <c r="A94" s="4">
        <v>1</v>
      </c>
      <c r="B94" s="1" t="s">
        <v>433</v>
      </c>
      <c r="C94" s="1" t="s">
        <v>434</v>
      </c>
      <c r="D94" s="3">
        <v>4011.66</v>
      </c>
      <c r="E94" s="1" t="s">
        <v>107</v>
      </c>
      <c r="F94" s="1" t="s">
        <v>434</v>
      </c>
      <c r="G94" s="1" t="s">
        <v>59</v>
      </c>
      <c r="H94" s="4">
        <v>0</v>
      </c>
      <c r="I94" s="20">
        <f>D94-H94</f>
        <v>4011.66</v>
      </c>
      <c r="J94" s="1" t="s">
        <v>37</v>
      </c>
      <c r="K94" s="1" t="s">
        <v>18</v>
      </c>
    </row>
    <row r="95" spans="1:11" ht="12.75">
      <c r="A95" s="4">
        <v>2</v>
      </c>
      <c r="B95" s="60">
        <v>174211</v>
      </c>
      <c r="C95" s="1" t="s">
        <v>434</v>
      </c>
      <c r="D95" s="3">
        <v>2030.68</v>
      </c>
      <c r="E95" s="60">
        <v>58</v>
      </c>
      <c r="F95" s="1" t="s">
        <v>434</v>
      </c>
      <c r="G95" s="1" t="s">
        <v>59</v>
      </c>
      <c r="H95" s="4">
        <v>0</v>
      </c>
      <c r="I95" s="20">
        <f>D95-H95</f>
        <v>2030.68</v>
      </c>
      <c r="J95" s="1" t="s">
        <v>37</v>
      </c>
      <c r="K95" s="1" t="s">
        <v>18</v>
      </c>
    </row>
    <row r="96" spans="1:11" ht="12.75">
      <c r="A96" s="4"/>
      <c r="B96" s="60"/>
      <c r="C96" s="1"/>
      <c r="D96" s="3">
        <f>SUBTOTAL(9,D94:D95)</f>
        <v>6042.34</v>
      </c>
      <c r="E96" s="1"/>
      <c r="F96" s="1"/>
      <c r="G96" s="1"/>
      <c r="H96" s="4">
        <f>SUBTOTAL(9,H94:H95)</f>
        <v>0</v>
      </c>
      <c r="I96" s="20">
        <f>SUBTOTAL(9,I94:I95)</f>
        <v>6042.34</v>
      </c>
      <c r="J96" s="4"/>
      <c r="K96" s="30" t="s">
        <v>38</v>
      </c>
    </row>
    <row r="97" spans="1:11" ht="12.75">
      <c r="A97" s="4">
        <v>1</v>
      </c>
      <c r="B97" s="1" t="s">
        <v>435</v>
      </c>
      <c r="C97" s="1" t="s">
        <v>186</v>
      </c>
      <c r="D97" s="3">
        <v>38.86</v>
      </c>
      <c r="E97" s="1" t="s">
        <v>118</v>
      </c>
      <c r="F97" s="1" t="s">
        <v>436</v>
      </c>
      <c r="G97" s="1" t="s">
        <v>59</v>
      </c>
      <c r="H97" s="4">
        <v>0</v>
      </c>
      <c r="I97" s="20">
        <f>D97-H97</f>
        <v>38.86</v>
      </c>
      <c r="J97" s="1" t="s">
        <v>45</v>
      </c>
      <c r="K97" s="1" t="s">
        <v>5</v>
      </c>
    </row>
    <row r="98" spans="1:11" ht="12.75">
      <c r="A98" s="4">
        <v>2</v>
      </c>
      <c r="B98" s="1" t="s">
        <v>437</v>
      </c>
      <c r="C98" s="1" t="s">
        <v>438</v>
      </c>
      <c r="D98" s="3">
        <v>3808.92</v>
      </c>
      <c r="E98" s="1" t="s">
        <v>119</v>
      </c>
      <c r="F98" s="1" t="s">
        <v>439</v>
      </c>
      <c r="G98" s="1" t="s">
        <v>59</v>
      </c>
      <c r="H98" s="4">
        <v>0</v>
      </c>
      <c r="I98" s="20">
        <f>D98-H98</f>
        <v>3808.92</v>
      </c>
      <c r="J98" s="1" t="s">
        <v>45</v>
      </c>
      <c r="K98" s="1" t="s">
        <v>5</v>
      </c>
    </row>
    <row r="99" spans="1:11" ht="12.75">
      <c r="A99" s="4">
        <v>3</v>
      </c>
      <c r="B99" s="1" t="s">
        <v>440</v>
      </c>
      <c r="C99" s="1" t="s">
        <v>438</v>
      </c>
      <c r="D99" s="3">
        <v>280.65</v>
      </c>
      <c r="E99" s="1" t="s">
        <v>120</v>
      </c>
      <c r="F99" s="1" t="s">
        <v>439</v>
      </c>
      <c r="G99" s="1" t="s">
        <v>59</v>
      </c>
      <c r="H99" s="4">
        <v>0</v>
      </c>
      <c r="I99" s="20">
        <f>D99-H99</f>
        <v>280.65</v>
      </c>
      <c r="J99" s="1" t="s">
        <v>45</v>
      </c>
      <c r="K99" s="1" t="s">
        <v>5</v>
      </c>
    </row>
    <row r="100" spans="1:11" ht="12.75">
      <c r="A100" s="4"/>
      <c r="B100" s="1"/>
      <c r="C100" s="1"/>
      <c r="D100" s="3">
        <f>SUBTOTAL(9,D97:D99)</f>
        <v>4128.43</v>
      </c>
      <c r="E100" s="1"/>
      <c r="F100" s="1"/>
      <c r="G100" s="1"/>
      <c r="H100" s="4">
        <f>SUBTOTAL(9,H97:H99)</f>
        <v>0</v>
      </c>
      <c r="I100" s="20">
        <f>SUBTOTAL(9,I97:I99)</f>
        <v>4128.43</v>
      </c>
      <c r="J100" s="4"/>
      <c r="K100" s="25" t="s">
        <v>46</v>
      </c>
    </row>
    <row r="101" spans="1:11" ht="12.75">
      <c r="A101" s="4">
        <v>1</v>
      </c>
      <c r="B101" s="1" t="s">
        <v>441</v>
      </c>
      <c r="C101" s="1" t="s">
        <v>186</v>
      </c>
      <c r="D101" s="3">
        <v>13856.09</v>
      </c>
      <c r="E101" s="1" t="s">
        <v>96</v>
      </c>
      <c r="F101" s="1" t="s">
        <v>442</v>
      </c>
      <c r="G101" s="1" t="s">
        <v>59</v>
      </c>
      <c r="H101" s="4">
        <v>0</v>
      </c>
      <c r="I101" s="20">
        <f>D101-H101</f>
        <v>13856.09</v>
      </c>
      <c r="J101" s="1" t="s">
        <v>49</v>
      </c>
      <c r="K101" s="1" t="s">
        <v>169</v>
      </c>
    </row>
    <row r="102" spans="1:11" ht="12.75">
      <c r="A102" s="4"/>
      <c r="B102" s="1"/>
      <c r="C102" s="1"/>
      <c r="D102" s="3">
        <f>SUBTOTAL(9,D101:D101)</f>
        <v>13856.09</v>
      </c>
      <c r="E102" s="1"/>
      <c r="F102" s="1"/>
      <c r="G102" s="1"/>
      <c r="H102" s="4">
        <f>SUBTOTAL(9,H101:H101)</f>
        <v>0</v>
      </c>
      <c r="I102" s="20">
        <f>SUBTOTAL(9,I101:I101)</f>
        <v>13856.09</v>
      </c>
      <c r="J102" s="4"/>
      <c r="K102" s="25" t="s">
        <v>173</v>
      </c>
    </row>
    <row r="103" spans="1:11" ht="12.75">
      <c r="A103" s="4"/>
      <c r="B103" s="1"/>
      <c r="C103" s="1"/>
      <c r="D103" s="3">
        <f>SUBTOTAL(9,D94:D101)</f>
        <v>24026.86</v>
      </c>
      <c r="E103" s="1"/>
      <c r="F103" s="1"/>
      <c r="G103" s="1"/>
      <c r="H103" s="4">
        <f>SUBTOTAL(9,H94:H101)</f>
        <v>0</v>
      </c>
      <c r="I103" s="20">
        <f>SUBTOTAL(9,I94:I101)</f>
        <v>24026.86</v>
      </c>
      <c r="J103" s="4"/>
      <c r="K103" s="25" t="s">
        <v>58</v>
      </c>
    </row>
    <row r="106" ht="12.75">
      <c r="I106" s="41"/>
    </row>
    <row r="107" spans="2:11" ht="12.75">
      <c r="B107" s="24"/>
      <c r="C107" s="26"/>
      <c r="D107" s="27"/>
      <c r="E107" s="28"/>
      <c r="F107" s="24"/>
      <c r="G107" s="26"/>
      <c r="I107" s="29"/>
      <c r="J107" s="29"/>
      <c r="K107" s="24" t="s">
        <v>140</v>
      </c>
    </row>
    <row r="108" spans="2:11" ht="12.75">
      <c r="B108" s="24"/>
      <c r="C108" s="24"/>
      <c r="D108" s="27"/>
      <c r="E108" s="28"/>
      <c r="F108" s="24"/>
      <c r="G108" s="26"/>
      <c r="I108" s="29"/>
      <c r="J108" s="29"/>
      <c r="K108" s="24" t="s">
        <v>142</v>
      </c>
    </row>
  </sheetData>
  <sheetProtection/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T18" sqref="T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6">
      <selection activeCell="E6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68">
      <selection activeCell="G68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55">
      <selection activeCell="G55" sqref="A1:IV16384"/>
    </sheetView>
  </sheetViews>
  <sheetFormatPr defaultColWidth="9.140625" defaultRowHeight="12.75"/>
  <cols>
    <col min="1" max="16384" width="9.140625" style="8" customWidth="1"/>
  </cols>
  <sheetData/>
  <sheetProtection/>
  <printOptions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A52" sqref="A1:IV16384"/>
    </sheetView>
  </sheetViews>
  <sheetFormatPr defaultColWidth="9.140625" defaultRowHeight="12.75"/>
  <cols>
    <col min="1" max="16384" width="9.140625" style="8" customWidth="1"/>
  </cols>
  <sheetData/>
  <sheetProtection/>
  <printOptions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1" sqref="A1:IV16384"/>
    </sheetView>
  </sheetViews>
  <sheetFormatPr defaultColWidth="9.140625" defaultRowHeight="12.75"/>
  <cols>
    <col min="1" max="16384" width="9.140625" style="8" customWidth="1"/>
  </cols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Carla</cp:lastModifiedBy>
  <cp:lastPrinted>2020-02-26T10:27:41Z</cp:lastPrinted>
  <dcterms:created xsi:type="dcterms:W3CDTF">2017-03-13T14:15:45Z</dcterms:created>
  <dcterms:modified xsi:type="dcterms:W3CDTF">2020-03-05T08:28:06Z</dcterms:modified>
  <cp:category/>
  <cp:version/>
  <cp:contentType/>
  <cp:contentStatus/>
</cp:coreProperties>
</file>